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KPC12\Desktop\H26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E34" i="9"/>
  <c r="C34" i="9"/>
  <c r="BW40" i="9" l="1"/>
  <c r="CO34"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<sst xmlns="http://schemas.openxmlformats.org/spreadsheetml/2006/main" count="1050" uniqueCount="536">
  <si>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</si>
  <si>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</si>
  <si>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</si>
  <si>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</si>
  <si>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</si>
  <si>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</si>
  <si>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</si>
  <si>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</si>
  <si>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</si>
  <si>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</si>
  <si>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</si>
  <si>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</si>
  <si>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</si>
  <si>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</si>
  <si>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</si>
  <si>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</si>
  <si>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</si>
  <si>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</si>
  <si>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</si>
  <si>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</si>
  <si>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</si>
  <si>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</si>
  <si>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</si>
  <si>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</si>
  <si>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</si>
  <si>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</si>
  <si>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</si>
  <si>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</si>
  <si>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</si>
  <si>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</si>
  <si>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</si>
  <si>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</si>
  <si>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</si>
  <si>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</si>
  <si>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</si>
  <si>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</si>
  <si>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</si>
  <si>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</si>
  <si>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</si>
  <si>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</si>
  <si>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</si>
  <si>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</si>
  <si>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</si>
  <si>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</si>
  <si>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</si>
  <si>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</si>
  <si>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</si>
  <si>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</si>
  <si>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</si>
  <si>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</si>
  <si>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</si>
  <si>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</si>
  <si>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</si>
  <si>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</si>
  <si>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</si>
  <si>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</si>
  <si>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</si>
  <si>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</si>
  <si>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</si>
  <si>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</si>
  <si>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</si>
  <si>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</si>
  <si>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</si>
  <si>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</si>
  <si>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</si>
  <si>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</si>
  <si>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</si>
  <si>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</si>
  <si>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</si>
  <si>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</si>
  <si>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</si>
  <si>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</si>
  <si>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</si>
  <si>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</si>
  <si>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</si>
  <si>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</si>
  <si>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</si>
  <si>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</si>
  <si>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</si>
  <si>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</si>
  <si>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</si>
  <si>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</si>
  <si>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</si>
  <si>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</si>
  <si>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</si>
  <si>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</si>
  <si>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</si>
  <si>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</si>
  <si>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</si>
  <si>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</si>
  <si>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</si>
  <si>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</si>
  <si>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</si>
  <si>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</si>
  <si>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</si>
  <si>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</si>
  <si>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</si>
  <si>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</si>
  <si>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</si>
  <si>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</si>
  <si>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</si>
  <si>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</si>
  <si>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</si>
  <si>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</si>
  <si>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</si>
  <si>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</si>
  <si>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</si>
  <si>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</si>
  <si>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</si>
  <si>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</si>
  <si>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</si>
  <si>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</si>
  <si>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</si>
  <si>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</si>
  <si>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</si>
  <si>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</si>
  <si>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</si>
  <si>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</si>
  <si>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</si>
  <si>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</si>
  <si>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</si>
  <si>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</si>
  <si>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</si>
  <si>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</si>
  <si>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</si>
  <si>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</si>
  <si>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</si>
  <si>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</si>
  <si>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</si>
  <si>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</si>
  <si>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</si>
  <si>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</si>
  <si>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</si>
  <si>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</si>
  <si>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</si>
  <si>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</si>
  <si>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</si>
  <si>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</si>
  <si>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</si>
  <si>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</si>
  <si>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</si>
  <si>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</si>
  <si>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</si>
  <si>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</si>
  <si>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</si>
  <si>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</si>
  <si>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</si>
  <si>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</si>
  <si>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</si>
  <si>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</si>
  <si>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</si>
  <si>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</si>
  <si>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</si>
  <si>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</si>
  <si>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</si>
  <si>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</si>
  <si>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</si>
  <si>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</si>
  <si>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</si>
  <si>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</si>
  <si>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</si>
  <si>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</si>
  <si>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</si>
  <si>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</si>
  <si>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</si>
  <si>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</si>
  <si>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</si>
  <si>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</si>
  <si>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</si>
  <si>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</si>
  <si>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</si>
  <si>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</si>
  <si>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</si>
  <si>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</si>
  <si>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</si>
  <si>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</si>
  <si>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</si>
  <si>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</si>
  <si>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</si>
  <si>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</si>
  <si>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</si>
  <si>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</si>
  <si>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</si>
  <si>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</si>
  <si>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</si>
  <si>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</si>
  <si>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</si>
  <si>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</si>
  <si>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</si>
  <si>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</si>
  <si>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</si>
  <si>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</si>
  <si>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</si>
  <si>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</si>
  <si>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</si>
  <si>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千葉県神崎町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</si>
  <si>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</si>
  <si>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</si>
  <si>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</si>
  <si>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</si>
  <si>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</si>
  <si>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</si>
  <si>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</si>
  <si>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</si>
  <si>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</si>
  <si>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</si>
  <si>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</si>
  <si>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</si>
  <si>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</si>
  <si>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</si>
  <si>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</si>
  <si>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</si>
  <si>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</si>
  <si>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</si>
  <si>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</si>
  <si>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</si>
  <si>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</si>
  <si>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</si>
  <si>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</si>
  <si>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</si>
  <si>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</si>
  <si>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</si>
  <si>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</si>
  <si>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</si>
  <si>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</si>
  <si>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</si>
  <si>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</si>
  <si>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</si>
  <si>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</si>
  <si>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</si>
  <si>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</si>
  <si>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</si>
  <si>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</si>
  <si>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</si>
  <si>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</si>
  <si>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</si>
  <si>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</si>
  <si>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</si>
  <si>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</si>
  <si>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</si>
  <si>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</si>
  <si>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</si>
  <si>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</si>
  <si>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</si>
  <si>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</si>
  <si>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</si>
  <si>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</si>
  <si>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</si>
  <si>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</si>
  <si>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</si>
  <si>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</si>
  <si>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</si>
  <si>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</si>
  <si>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</si>
  <si>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</si>
  <si>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</si>
  <si>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</si>
  <si>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</si>
  <si>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</si>
  <si>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</si>
  <si>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</si>
  <si>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</si>
  <si>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</si>
  <si>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</si>
  <si>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</si>
  <si>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</si>
  <si>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</si>
  <si>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</si>
  <si>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</si>
  <si>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</si>
  <si>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</si>
  <si>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</si>
  <si>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</si>
  <si>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</si>
  <si>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</si>
  <si>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</si>
  <si>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</si>
  <si>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</si>
  <si>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</si>
  <si>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</si>
  <si>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</si>
  <si>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</si>
  <si>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</si>
  <si>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</si>
  <si>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</si>
  <si>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</si>
  <si>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</si>
  <si>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</si>
  <si>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</si>
  <si>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</si>
  <si>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</si>
  <si>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</si>
  <si>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</si>
  <si>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</si>
  <si>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</si>
  <si>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</si>
  <si>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</si>
  <si>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</si>
  <si>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</si>
  <si>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</si>
  <si>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</si>
  <si>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</si>
  <si>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</si>
  <si>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</si>
  <si>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</si>
  <si>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</si>
  <si>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</si>
  <si>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</si>
  <si>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</si>
  <si>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</si>
  <si>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</si>
  <si>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</si>
  <si>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</si>
  <si>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</si>
  <si>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</si>
  <si>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</si>
  <si>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</si>
  <si>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</si>
  <si>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</si>
  <si>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</si>
  <si>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</si>
  <si>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</si>
  <si>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</si>
  <si>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</si>
  <si>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</si>
  <si>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</si>
  <si>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</si>
  <si>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</si>
  <si>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</si>
  <si>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</si>
  <si>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</si>
  <si>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</si>
  <si>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</si>
  <si>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</si>
  <si>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</si>
  <si>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</si>
  <si>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</si>
  <si>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</si>
  <si>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</si>
  <si>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</si>
  <si>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</si>
  <si>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</si>
  <si>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</si>
  <si>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</si>
  <si>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</si>
  <si>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千葉県神崎町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</si>
  <si>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</si>
  <si>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</si>
  <si>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</si>
  <si>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</si>
  <si>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</si>
  <si>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</si>
  <si>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</si>
  <si>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</si>
  <si>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</si>
  <si>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</si>
  <si>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</si>
  <si>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</si>
  <si>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</si>
  <si>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</si>
  <si>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</si>
  <si>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</si>
  <si>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</si>
  <si>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</si>
  <si>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</si>
  <si>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</si>
  <si>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</si>
  <si>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</si>
  <si>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</si>
  <si>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</si>
  <si>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</si>
  <si>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</si>
  <si>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</si>
  <si>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</si>
  <si>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</si>
  <si>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</si>
  <si>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</si>
  <si>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</si>
  <si>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</si>
  <si>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</si>
  <si>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</si>
  <si>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</si>
  <si>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</si>
  <si>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</si>
  <si>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</si>
  <si>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</si>
  <si>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</si>
  <si>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</si>
  <si>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</si>
  <si>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</si>
  <si>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</si>
  <si>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</si>
  <si>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</si>
  <si>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</si>
  <si>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</si>
  <si>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</si>
  <si>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</si>
  <si>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</si>
  <si>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</si>
  <si>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</si>
  <si>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</si>
  <si>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</si>
  <si>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</si>
  <si>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</si>
  <si>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</si>
  <si>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</si>
  <si>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</si>
  <si>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</si>
  <si>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</si>
  <si>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</si>
  <si>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</si>
  <si>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</si>
  <si>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</si>
  <si>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</si>
  <si>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</si>
  <si>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</si>
  <si>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</si>
  <si>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</si>
  <si>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</si>
  <si>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</si>
  <si>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</si>
  <si>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</si>
  <si>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</si>
  <si>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</si>
  <si>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</si>
  <si>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</si>
  <si>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</si>
  <si>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</si>
  <si>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</si>
  <si>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</si>
  <si>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</si>
  <si>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</si>
  <si>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</si>
  <si>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</si>
  <si>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</si>
  <si>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</si>
  <si>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</si>
  <si>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</si>
  <si>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</si>
  <si>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</si>
  <si>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</si>
  <si>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</si>
  <si>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</si>
  <si>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</si>
  <si>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</si>
  <si>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</si>
  <si>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</si>
  <si>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</si>
  <si>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</si>
  <si>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</si>
  <si>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</si>
  <si>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</si>
  <si>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</si>
  <si>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</si>
  <si>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</si>
  <si>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</si>
  <si>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</si>
  <si>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</si>
  <si>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</si>
  <si>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</si>
  <si>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</si>
  <si>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</si>
  <si>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</si>
  <si>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</si>
  <si>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</si>
  <si>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</si>
  <si>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</si>
  <si>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</si>
  <si>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</si>
  <si>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</si>
  <si>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</si>
  <si>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</si>
  <si>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</si>
  <si>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</si>
  <si>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</si>
  <si>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</si>
  <si>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</si>
  <si>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</si>
  <si>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</si>
  <si>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</si>
  <si>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</si>
  <si>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</si>
  <si>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</si>
  <si>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</si>
  <si>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</si>
  <si>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</si>
  <si>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</si>
  <si>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</si>
  <si>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</si>
  <si>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</si>
  <si>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</si>
  <si>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</si>
  <si>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</si>
  <si>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</si>
  <si>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</si>
  <si>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</si>
  <si>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</si>
  <si>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</si>
  <si>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</si>
  <si>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</si>
  <si>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</si>
  <si>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</si>
  <si>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</si>
  <si>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</si>
  <si>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</si>
  <si>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</si>
  <si>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</si>
  <si>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</si>
  <si>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</si>
  <si>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</si>
  <si>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</si>
  <si>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</si>
  <si>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</si>
  <si>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</si>
  <si>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</si>
  <si>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</si>
  <si>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</si>
  <si>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21.02</t>
  </si>
  <si>
    <t>一般会計</t>
  </si>
  <si>
    <t>水道事業会計</t>
  </si>
  <si>
    <t>国民健康保険事業特別会計</t>
  </si>
  <si>
    <t>介護保険事業特別会計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</si>
  <si>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</si>
  <si>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</si>
  <si>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</si>
  <si>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</si>
  <si>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</si>
  <si>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香取広域市町村圏事務組合</t>
    <rPh sb="0" eb="2">
      <t>カトリ</t>
    </rPh>
    <rPh sb="2" eb="4">
      <t>コウイキ</t>
    </rPh>
    <rPh sb="4" eb="7">
      <t>シチョウソン</t>
    </rPh>
    <rPh sb="7" eb="8">
      <t>ケン</t>
    </rPh>
    <rPh sb="8" eb="10">
      <t>ジム</t>
    </rPh>
    <rPh sb="10" eb="12">
      <t>クミアイ</t>
    </rPh>
    <phoneticPr fontId="2"/>
  </si>
  <si>
    <t>株式会社発酵の里</t>
    <rPh sb="0" eb="4">
      <t>カブシキガイシャ</t>
    </rPh>
    <rPh sb="4" eb="6">
      <t>ハッコウ</t>
    </rPh>
    <rPh sb="7" eb="8">
      <t>サト</t>
    </rPh>
    <phoneticPr fontId="2"/>
  </si>
  <si>
    <t>-</t>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</si>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</sst>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66664</c:v>
                </c:pt>
                <c:pt idx="1">
                  <c:v>31116</c:v>
                </c:pt>
                <c:pt idx="2">
                  <c:v>30838</c:v>
                </c:pt>
                <c:pt idx="3">
                  <c:v>57323</c:v>
                </c:pt>
                <c:pt idx="4">
                  <c:v>138716</c:v>
                </c:pt>
              </c:numCache>
            </c:numRef>
          </c:val>
          <c:smooth val="0"/>
        </c:ser>
        <c:dLbls>
          <c:showLegendKey val="0"/>
          <c:showVal val="0"/>
          <c:showCatName val="0"/>
          <c:showSerName val="0"/>
          <c:showPercent val="0"/>
          <c:showBubbleSize val="0"/>
        </c:dLbls>
        <c:marker val="1"/>
        <c:smooth val="0"/>
        <c:axId val="258915232"/>
        <c:axId val="245252040"/>
      </c:lineChart>
      <c:catAx>
        <c:axId val="25891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252040"/>
        <c:crosses val="autoZero"/>
        <c:auto val="1"/>
        <c:lblAlgn val="ctr"/>
        <c:lblOffset val="100"/>
        <c:tickLblSkip val="1"/>
        <c:tickMarkSkip val="1"/>
        <c:noMultiLvlLbl val="0"/>
      </c:catAx>
      <c:valAx>
        <c:axId val="2452520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1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13.13</c:v>
                </c:pt>
                <c:pt idx="1">
                  <c:v>24.57</c:v>
                </c:pt>
                <c:pt idx="2">
                  <c:v>14.47</c:v>
                </c:pt>
                <c:pt idx="3">
                  <c:v>11.64</c:v>
                </c:pt>
                <c:pt idx="4">
                  <c:v>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35.24</c:v>
                </c:pt>
                <c:pt idx="1">
                  <c:v>39.520000000000003</c:v>
                </c:pt>
                <c:pt idx="2">
                  <c:v>57.81</c:v>
                </c:pt>
                <c:pt idx="3">
                  <c:v>72.33</c:v>
                </c:pt>
                <c:pt idx="4">
                  <c:v>55.01</c:v>
                </c:pt>
              </c:numCache>
            </c:numRef>
          </c:val>
        </c:ser>
        <c:dLbls>
          <c:showLegendKey val="0"/>
          <c:showVal val="0"/>
          <c:showCatName val="0"/>
          <c:showSerName val="0"/>
          <c:showPercent val="0"/>
          <c:showBubbleSize val="0"/>
        </c:dLbls>
        <c:gapWidth val="250"/>
        <c:overlap val="100"/>
        <c:axId val="246429552"/>
        <c:axId val="24642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4.8899999999999997</c:v>
                </c:pt>
                <c:pt idx="1">
                  <c:v>14.66</c:v>
                </c:pt>
                <c:pt idx="2">
                  <c:v>6.89</c:v>
                </c:pt>
                <c:pt idx="3">
                  <c:v>10.25</c:v>
                </c:pt>
                <c:pt idx="4">
                  <c:v>-21.02</c:v>
                </c:pt>
              </c:numCache>
            </c:numRef>
          </c:val>
          <c:smooth val="0"/>
        </c:ser>
        <c:dLbls>
          <c:showLegendKey val="0"/>
          <c:showVal val="0"/>
          <c:showCatName val="0"/>
          <c:showSerName val="0"/>
          <c:showPercent val="0"/>
          <c:showBubbleSize val="0"/>
        </c:dLbls>
        <c:marker val="1"/>
        <c:smooth val="0"/>
        <c:axId val="246429552"/>
        <c:axId val="246429936"/>
      </c:lineChart>
      <c:catAx>
        <c:axId val="24642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429936"/>
        <c:crosses val="autoZero"/>
        <c:auto val="1"/>
        <c:lblAlgn val="ctr"/>
        <c:lblOffset val="100"/>
        <c:tickLblSkip val="1"/>
        <c:tickMarkSkip val="1"/>
        <c:noMultiLvlLbl val="0"/>
      </c:catAx>
      <c:valAx>
        <c:axId val="24642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42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c:v>
                </c:pt>
                <c:pt idx="4">
                  <c:v>#N/A</c:v>
                </c:pt>
                <c:pt idx="5">
                  <c:v>0.04</c:v>
                </c:pt>
                <c:pt idx="6">
                  <c:v>#N/A</c:v>
                </c:pt>
                <c:pt idx="7">
                  <c:v>0.1</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0.64</c:v>
                </c:pt>
                <c:pt idx="2">
                  <c:v>#N/A</c:v>
                </c:pt>
                <c:pt idx="3">
                  <c:v>1.1200000000000001</c:v>
                </c:pt>
                <c:pt idx="4">
                  <c:v>#N/A</c:v>
                </c:pt>
                <c:pt idx="5">
                  <c:v>0.45</c:v>
                </c:pt>
                <c:pt idx="6">
                  <c:v>#N/A</c:v>
                </c:pt>
                <c:pt idx="7">
                  <c:v>0.35</c:v>
                </c:pt>
                <c:pt idx="8">
                  <c:v>#N/A</c:v>
                </c:pt>
                <c:pt idx="9">
                  <c:v>0.42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2.87</c:v>
                </c:pt>
                <c:pt idx="2">
                  <c:v>#N/A</c:v>
                </c:pt>
                <c:pt idx="3">
                  <c:v>2.94</c:v>
                </c:pt>
                <c:pt idx="4">
                  <c:v>#N/A</c:v>
                </c:pt>
                <c:pt idx="5">
                  <c:v>4.3099999999999996</c:v>
                </c:pt>
                <c:pt idx="6">
                  <c:v>#N/A</c:v>
                </c:pt>
                <c:pt idx="7">
                  <c:v>4.97</c:v>
                </c:pt>
                <c:pt idx="8">
                  <c:v>#N/A</c:v>
                </c:pt>
                <c:pt idx="9">
                  <c:v>4.1500000000000004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3.16</c:v>
                </c:pt>
                <c:pt idx="2">
                  <c:v>#N/A</c:v>
                </c:pt>
                <c:pt idx="3">
                  <c:v>3.14</c:v>
                </c:pt>
                <c:pt idx="4">
                  <c:v>#N/A</c:v>
                </c:pt>
                <c:pt idx="5">
                  <c:v>3.66</c:v>
                </c:pt>
                <c:pt idx="6">
                  <c:v>#N/A</c:v>
                </c:pt>
                <c:pt idx="7">
                  <c:v>4.54</c:v>
                </c:pt>
                <c:pt idx="8">
                  <c:v>#N/A</c:v>
                </c:pt>
                <c:pt idx="9">
                  <c:v>5.12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13.12</c:v>
                </c:pt>
                <c:pt idx="2">
                  <c:v>#N/A</c:v>
                </c:pt>
                <c:pt idx="3">
                  <c:v>24.57</c:v>
                </c:pt>
                <c:pt idx="4">
                  <c:v>#N/A</c:v>
                </c:pt>
                <c:pt idx="5">
                  <c:v>14.47</c:v>
                </c:pt>
                <c:pt idx="6">
                  <c:v>#N/A</c:v>
                </c:pt>
                <c:pt idx="7">
                  <c:v>11.63</c:v>
                </c:pt>
                <c:pt idx="8">
                  <c:v>#N/A</c:v>
                </c:pt>
                <c:pt idx="9">
                  <c:v>7.8</c:v>
                </c:pt>
              </c:numCache>
            </c:numRef>
          </c:val>
        </c:ser>
        <c:dLbls>
          <c:showLegendKey val="0"/>
          <c:showVal val="0"/>
          <c:showCatName val="0"/>
          <c:showSerName val="0"/>
          <c:showPercent val="0"/>
          <c:showBubbleSize val="0"/>
        </c:dLbls>
        <c:gapWidth val="150"/>
        <c:overlap val="100"/>
        <c:axId val="258858560"/>
        <c:axId val="258860992"/>
      </c:barChart>
      <c:catAx>
        <c:axId val="25885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860992"/>
        <c:crosses val="autoZero"/>
        <c:auto val="1"/>
        <c:lblAlgn val="ctr"/>
        <c:lblOffset val="100"/>
        <c:tickLblSkip val="1"/>
        <c:tickMarkSkip val="1"/>
        <c:noMultiLvlLbl val="0"/>
      </c:catAx>
      <c:valAx>
        <c:axId val="2588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85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252</c:v>
                </c:pt>
                <c:pt idx="5">
                  <c:v>243</c:v>
                </c:pt>
                <c:pt idx="8">
                  <c:v>247</c:v>
                </c:pt>
                <c:pt idx="11">
                  <c:v>254</c:v>
                </c:pt>
                <c:pt idx="14">
                  <c:v>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56</c:v>
                </c:pt>
                <c:pt idx="3">
                  <c:v>15</c:v>
                </c:pt>
                <c:pt idx="6">
                  <c:v>21</c:v>
                </c:pt>
                <c:pt idx="9">
                  <c:v>22</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c:v>
                </c:pt>
                <c:pt idx="3">
                  <c:v>15</c:v>
                </c:pt>
                <c:pt idx="6">
                  <c:v>15</c:v>
                </c:pt>
                <c:pt idx="9">
                  <c:v>6</c:v>
                </c:pt>
                <c:pt idx="12">
                  <c:v>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395</c:v>
                </c:pt>
                <c:pt idx="3">
                  <c:v>373</c:v>
                </c:pt>
                <c:pt idx="6">
                  <c:v>320</c:v>
                </c:pt>
                <c:pt idx="9">
                  <c:v>245</c:v>
                </c:pt>
                <c:pt idx="12">
                  <c:v>247</c:v>
                </c:pt>
              </c:numCache>
            </c:numRef>
          </c:val>
        </c:ser>
        <c:dLbls>
          <c:showLegendKey val="0"/>
          <c:showVal val="0"/>
          <c:showCatName val="0"/>
          <c:showSerName val="0"/>
          <c:showPercent val="0"/>
          <c:showBubbleSize val="0"/>
        </c:dLbls>
        <c:gapWidth val="100"/>
        <c:overlap val="100"/>
        <c:axId val="263132576"/>
        <c:axId val="258863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214</c:v>
                </c:pt>
                <c:pt idx="2">
                  <c:v>#N/A</c:v>
                </c:pt>
                <c:pt idx="3">
                  <c:v>#N/A</c:v>
                </c:pt>
                <c:pt idx="4">
                  <c:v>160</c:v>
                </c:pt>
                <c:pt idx="5">
                  <c:v>#N/A</c:v>
                </c:pt>
                <c:pt idx="6">
                  <c:v>#N/A</c:v>
                </c:pt>
                <c:pt idx="7">
                  <c:v>109</c:v>
                </c:pt>
                <c:pt idx="8">
                  <c:v>#N/A</c:v>
                </c:pt>
                <c:pt idx="9">
                  <c:v>#N/A</c:v>
                </c:pt>
                <c:pt idx="10">
                  <c:v>19</c:v>
                </c:pt>
                <c:pt idx="11">
                  <c:v>#N/A</c:v>
                </c:pt>
                <c:pt idx="12">
                  <c:v>#N/A</c:v>
                </c:pt>
                <c:pt idx="13">
                  <c:v>10</c:v>
                </c:pt>
                <c:pt idx="14">
                  <c:v>#N/A</c:v>
                </c:pt>
              </c:numCache>
            </c:numRef>
          </c:val>
          <c:smooth val="0"/>
        </c:ser>
        <c:dLbls>
          <c:showLegendKey val="0"/>
          <c:showVal val="0"/>
          <c:showCatName val="0"/>
          <c:showSerName val="0"/>
          <c:showPercent val="0"/>
          <c:showBubbleSize val="0"/>
        </c:dLbls>
        <c:marker val="1"/>
        <c:smooth val="0"/>
        <c:axId val="263132576"/>
        <c:axId val="258863448"/>
      </c:lineChart>
      <c:catAx>
        <c:axId val="2631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863448"/>
        <c:crosses val="autoZero"/>
        <c:auto val="1"/>
        <c:lblAlgn val="ctr"/>
        <c:lblOffset val="100"/>
        <c:tickLblSkip val="1"/>
        <c:tickMarkSkip val="1"/>
        <c:noMultiLvlLbl val="0"/>
      </c:catAx>
      <c:valAx>
        <c:axId val="258863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3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2191</c:v>
                </c:pt>
                <c:pt idx="5">
                  <c:v>2167</c:v>
                </c:pt>
                <c:pt idx="8">
                  <c:v>2148</c:v>
                </c:pt>
                <c:pt idx="11">
                  <c:v>2300</c:v>
                </c:pt>
                <c:pt idx="14">
                  <c:v>2263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1025</c:v>
                </c:pt>
                <c:pt idx="5">
                  <c:v>1100</c:v>
                </c:pt>
                <c:pt idx="8">
                  <c:v>1442</c:v>
                </c:pt>
                <c:pt idx="11">
                  <c:v>1687</c:v>
                </c:pt>
                <c:pt idx="14">
                  <c:v>1362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855</c:v>
                </c:pt>
                <c:pt idx="3">
                  <c:v>835</c:v>
                </c:pt>
                <c:pt idx="6">
                  <c:v>949</c:v>
                </c:pt>
                <c:pt idx="9">
                  <c:v>811</c:v>
                </c:pt>
                <c:pt idx="12">
                  <c:v>764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134</c:v>
                </c:pt>
                <c:pt idx="3">
                  <c:v>173</c:v>
                </c:pt>
                <c:pt idx="6">
                  <c:v>156</c:v>
                </c:pt>
                <c:pt idx="9">
                  <c:v>198</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c:v>
                </c:pt>
                <c:pt idx="3">
                  <c:v>95</c:v>
                </c:pt>
                <c:pt idx="6">
                  <c:v>97</c:v>
                </c:pt>
                <c:pt idx="9">
                  <c:v>81</c:v>
                </c:pt>
                <c:pt idx="12">
                  <c:v>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2677</c:v>
                </c:pt>
                <c:pt idx="3">
                  <c:v>2510</c:v>
                </c:pt>
                <c:pt idx="6">
                  <c:v>2395</c:v>
                </c:pt>
                <c:pt idx="9">
                  <c:v>2386</c:v>
                </c:pt>
                <c:pt idx="12">
                  <c:v>2470</c:v>
                </c:pt>
              </c:numCache>
            </c:numRef>
          </c:val>
        </c:ser>
        <c:dLbls>
          <c:showLegendKey val="0"/>
          <c:showVal val="0"/>
          <c:showCatName val="0"/>
          <c:showSerName val="0"/>
          <c:showPercent val="0"/>
          <c:showBubbleSize val="0"/>
        </c:dLbls>
        <c:gapWidth val="100"/>
        <c:overlap val="100"/>
        <c:axId val="263127776"/>
        <c:axId val="262851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559</c:v>
                </c:pt>
                <c:pt idx="2">
                  <c:v>#N/A</c:v>
                </c:pt>
                <c:pt idx="3">
                  <c:v>#N/A</c:v>
                </c:pt>
                <c:pt idx="4">
                  <c:v>346</c:v>
                </c:pt>
                <c:pt idx="5">
                  <c:v>#N/A</c:v>
                </c:pt>
                <c:pt idx="6">
                  <c:v>#N/A</c:v>
                </c:pt>
                <c:pt idx="7">
                  <c:v>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3127776"/>
        <c:axId val="262851832"/>
      </c:lineChart>
      <c:catAx>
        <c:axId val="26312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851832"/>
        <c:crosses val="autoZero"/>
        <c:auto val="1"/>
        <c:lblAlgn val="ctr"/>
        <c:lblOffset val="100"/>
        <c:tickLblSkip val="1"/>
        <c:tickMarkSkip val="1"/>
        <c:noMultiLvlLbl val="0"/>
      </c:catAx>
      <c:valAx>
        <c:axId val="262851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2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6,384
6,299
19.90
3,752,685
3,388,856
145,105
1,859,265
2,469,513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低下傾向となっており類似団体と同様の推移を示しているが、類似団体平均をわずかながら上回っている。</a:t>
          </a:r>
          <a:endParaRPr kumimoji="1" lang="en-US" altLang="ja-JP" sz="1300" baseline="0">
            <a:latin typeface="ＭＳ Ｐゴシック"/>
          </a:endParaRPr>
        </a:p>
        <a:p>
          <a:r>
            <a:rPr kumimoji="1" lang="ja-JP" altLang="en-US" sz="1300" baseline="0">
              <a:latin typeface="ＭＳ Ｐゴシック"/>
            </a:rPr>
            <a:t>　法人町民税の減などにより税収の減が続いていることから、今後も引き続き、町税をはじめ自主財源の確保に努めていく必要がある。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63077</xdr:rowOff>
    </xdr:from>
    <xdr:to>
      <xdr:col>7</xdr:col>
      <xdr:colOff>152400</xdr:colOff>
      <xdr:row>43</xdr:row>
      <xdr:rowOff>79163</xdr:rowOff>
    </xdr:to>
    <xdr:cxnSp macro="">
      <xdr:nvCxnSpPr>
        <xdr:cNvPr id="66" name="直線コネクタ 65"/>
        <xdr:cNvCxnSpPr/>
      </xdr:nvCxnSpPr>
      <xdr:spPr>
        <a:xfrm>
          <a:off x="4114800" y="74354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63077</xdr:rowOff>
    </xdr:to>
    <xdr:cxnSp macro="">
      <xdr:nvCxnSpPr>
        <xdr:cNvPr id="69" name="直線コネクタ 68"/>
        <xdr:cNvCxnSpPr/>
      </xdr:nvCxnSpPr>
      <xdr:spPr>
        <a:xfrm>
          <a:off x="3225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38946</xdr:rowOff>
    </xdr:from>
    <xdr:to>
      <xdr:col>4</xdr:col>
      <xdr:colOff>482600</xdr:colOff>
      <xdr:row>43</xdr:row>
      <xdr:rowOff>46990</xdr:rowOff>
    </xdr:to>
    <xdr:cxnSp macro="">
      <xdr:nvCxnSpPr>
        <xdr:cNvPr id="72" name="直線コネクタ 71"/>
        <xdr:cNvCxnSpPr/>
      </xdr:nvCxnSpPr>
      <xdr:spPr>
        <a:xfrm>
          <a:off x="2336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22860</xdr:rowOff>
    </xdr:from>
    <xdr:to>
      <xdr:col>3</xdr:col>
      <xdr:colOff>279400</xdr:colOff>
      <xdr:row>43</xdr:row>
      <xdr:rowOff>38946</xdr:rowOff>
    </xdr:to>
    <xdr:cxnSp macro="">
      <xdr:nvCxnSpPr>
        <xdr:cNvPr id="75" name="直線コネクタ 74"/>
        <xdr:cNvCxnSpPr/>
      </xdr:nvCxnSpPr>
      <xdr:spPr>
        <a:xfrm>
          <a:off x="1447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28363</xdr:rowOff>
    </xdr:from>
    <xdr:to>
      <xdr:col>7</xdr:col>
      <xdr:colOff>203200</xdr:colOff>
      <xdr:row>43</xdr:row>
      <xdr:rowOff>129963</xdr:rowOff>
    </xdr:to>
    <xdr:sp macro="" textlink="">
      <xdr:nvSpPr>
        <xdr:cNvPr id="85" name="円/楕円 84"/>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44890</xdr:rowOff>
    </xdr:from>
    <xdr:ext cx="762000" cy="259045"/>
    <xdr:sp macro="" textlink="">
      <xdr:nvSpPr>
        <xdr:cNvPr id="86" name="財政力該当値テキスト"/>
        <xdr:cNvSpPr txBox="1"/>
      </xdr:nvSpPr>
      <xdr:spPr>
        <a:xfrm>
          <a:off x="50419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12277</xdr:rowOff>
    </xdr:from>
    <xdr:to>
      <xdr:col>6</xdr:col>
      <xdr:colOff>50800</xdr:colOff>
      <xdr:row>43</xdr:row>
      <xdr:rowOff>113877</xdr:rowOff>
    </xdr:to>
    <xdr:sp macro="" textlink="">
      <xdr:nvSpPr>
        <xdr:cNvPr id="87" name="円/楕円 86"/>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124054</xdr:rowOff>
    </xdr:from>
    <xdr:ext cx="736600" cy="259045"/>
    <xdr:sp macro="" textlink="">
      <xdr:nvSpPr>
        <xdr:cNvPr id="88" name="テキスト ボックス 87"/>
        <xdr:cNvSpPr txBox="1"/>
      </xdr:nvSpPr>
      <xdr:spPr>
        <a:xfrm>
          <a:off x="3733800" y="715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9" name="円/楕円 88"/>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107967</xdr:rowOff>
    </xdr:from>
    <xdr:ext cx="762000" cy="259045"/>
    <xdr:sp macro="" textlink="">
      <xdr:nvSpPr>
        <xdr:cNvPr id="90" name="テキスト ボックス 89"/>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159596</xdr:rowOff>
    </xdr:from>
    <xdr:to>
      <xdr:col>3</xdr:col>
      <xdr:colOff>330200</xdr:colOff>
      <xdr:row>43</xdr:row>
      <xdr:rowOff>89746</xdr:rowOff>
    </xdr:to>
    <xdr:sp macro="" textlink="">
      <xdr:nvSpPr>
        <xdr:cNvPr id="91" name="円/楕円 90"/>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99923</xdr:rowOff>
    </xdr:from>
    <xdr:ext cx="762000" cy="259045"/>
    <xdr:sp macro="" textlink="">
      <xdr:nvSpPr>
        <xdr:cNvPr id="92" name="テキスト ボックス 91"/>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143510</xdr:rowOff>
    </xdr:from>
    <xdr:to>
      <xdr:col>2</xdr:col>
      <xdr:colOff>127000</xdr:colOff>
      <xdr:row>43</xdr:row>
      <xdr:rowOff>73660</xdr:rowOff>
    </xdr:to>
    <xdr:sp macro="" textlink="">
      <xdr:nvSpPr>
        <xdr:cNvPr id="93" name="円/楕円 92"/>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83837</xdr:rowOff>
    </xdr:from>
    <xdr:ext cx="762000" cy="259045"/>
    <xdr:sp macro="" textlink="">
      <xdr:nvSpPr>
        <xdr:cNvPr id="94" name="テキスト ボックス 93"/>
        <xdr:cNvSpPr txBox="1"/>
      </xdr:nvSpPr>
      <xdr:spPr>
        <a:xfrm>
          <a:off x="1066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過去に実施した大規模事業の起債償還終了により公債費が減少したため、平成</a:t>
          </a:r>
          <a:r>
            <a:rPr kumimoji="1" lang="en-US" altLang="ja-JP" sz="1300">
              <a:latin typeface="ＭＳ Ｐゴシック"/>
            </a:rPr>
            <a:t>25</a:t>
          </a:r>
          <a:r>
            <a:rPr kumimoji="1" lang="ja-JP" altLang="en-US" sz="1300">
              <a:latin typeface="ＭＳ Ｐゴシック"/>
            </a:rPr>
            <a:t>年度に比率が大きく改善している。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26</a:t>
          </a:r>
          <a:r>
            <a:rPr kumimoji="1" lang="ja-JP" altLang="en-US" sz="1300">
              <a:latin typeface="ＭＳ Ｐゴシック"/>
            </a:rPr>
            <a:t>年度には、社会保障関係経費や人件費などが増加して再び上昇しているため、事務事業の見直しなどにより経常経費をさらに削減していく必要がある。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166581</xdr:rowOff>
    </xdr:to>
    <xdr:cxnSp macro="">
      <xdr:nvCxnSpPr>
        <xdr:cNvPr id="129" name="直線コネクタ 128"/>
        <xdr:cNvCxnSpPr/>
      </xdr:nvCxnSpPr>
      <xdr:spPr>
        <a:xfrm>
          <a:off x="4114800" y="10851304"/>
          <a:ext cx="8382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65</xdr:row>
      <xdr:rowOff>12700</xdr:rowOff>
    </xdr:to>
    <xdr:cxnSp macro="">
      <xdr:nvCxnSpPr>
        <xdr:cNvPr id="132" name="直線コネクタ 131"/>
        <xdr:cNvCxnSpPr/>
      </xdr:nvCxnSpPr>
      <xdr:spPr>
        <a:xfrm flipV="1">
          <a:off x="3225800" y="1085130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12700</xdr:rowOff>
    </xdr:to>
    <xdr:cxnSp macro="">
      <xdr:nvCxnSpPr>
        <xdr:cNvPr id="135" name="直線コネクタ 134"/>
        <xdr:cNvCxnSpPr/>
      </xdr:nvCxnSpPr>
      <xdr:spPr>
        <a:xfrm>
          <a:off x="2336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119804</xdr:rowOff>
    </xdr:to>
    <xdr:cxnSp macro="">
      <xdr:nvCxnSpPr>
        <xdr:cNvPr id="138" name="直線コネクタ 137"/>
        <xdr:cNvCxnSpPr/>
      </xdr:nvCxnSpPr>
      <xdr:spPr>
        <a:xfrm flipV="1">
          <a:off x="1447800" y="1103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115781</xdr:rowOff>
    </xdr:from>
    <xdr:to>
      <xdr:col>7</xdr:col>
      <xdr:colOff>203200</xdr:colOff>
      <xdr:row>64</xdr:row>
      <xdr:rowOff>45931</xdr:rowOff>
    </xdr:to>
    <xdr:sp macro="" textlink="">
      <xdr:nvSpPr>
        <xdr:cNvPr id="148" name="円/楕円 147"/>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132308</xdr:rowOff>
    </xdr:from>
    <xdr:ext cx="762000" cy="259045"/>
    <xdr:sp macro="" textlink="">
      <xdr:nvSpPr>
        <xdr:cNvPr id="149" name="財政構造の弾力性該当値テキスト"/>
        <xdr:cNvSpPr txBox="1"/>
      </xdr:nvSpPr>
      <xdr:spPr>
        <a:xfrm>
          <a:off x="50419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0" name="円/楕円 149"/>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110931</xdr:rowOff>
    </xdr:from>
    <xdr:ext cx="736600" cy="259045"/>
    <xdr:sp macro="" textlink="">
      <xdr:nvSpPr>
        <xdr:cNvPr id="151" name="テキスト ボックス 150"/>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2" name="円/楕円 151"/>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3" name="テキスト ボックス 152"/>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56" name="円/楕円 155"/>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57" name="テキスト ボックス 156"/>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類似団体平均に比べて低い額となっている要因として、廃棄物処理業務を一部事務組合で実施していることと、常備消防業務を他団体に委託していることが挙げられる。</a:t>
          </a:r>
          <a:endParaRPr kumimoji="1" lang="en-US" altLang="ja-JP" sz="1300">
            <a:latin typeface="ＭＳ Ｐゴシック"/>
          </a:endParaRPr>
        </a:p>
        <a:p>
          <a:r>
            <a:rPr kumimoji="1" lang="ja-JP" altLang="en-US" sz="1300">
              <a:latin typeface="ＭＳ Ｐゴシック"/>
            </a:rPr>
            <a:t>　今後これらを含めての経費の抑制を図っていくことが必要となっている。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99884</xdr:rowOff>
    </xdr:from>
    <xdr:to>
      <xdr:col>7</xdr:col>
      <xdr:colOff>152400</xdr:colOff>
      <xdr:row>81</xdr:row>
      <xdr:rowOff>124166</xdr:rowOff>
    </xdr:to>
    <xdr:cxnSp macro="">
      <xdr:nvCxnSpPr>
        <xdr:cNvPr id="193" name="直線コネクタ 192"/>
        <xdr:cNvCxnSpPr/>
      </xdr:nvCxnSpPr>
      <xdr:spPr>
        <a:xfrm>
          <a:off x="4114800" y="13987334"/>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96831</xdr:rowOff>
    </xdr:from>
    <xdr:to>
      <xdr:col>6</xdr:col>
      <xdr:colOff>0</xdr:colOff>
      <xdr:row>81</xdr:row>
      <xdr:rowOff>99884</xdr:rowOff>
    </xdr:to>
    <xdr:cxnSp macro="">
      <xdr:nvCxnSpPr>
        <xdr:cNvPr id="196" name="直線コネクタ 195"/>
        <xdr:cNvCxnSpPr/>
      </xdr:nvCxnSpPr>
      <xdr:spPr>
        <a:xfrm>
          <a:off x="3225800" y="13984281"/>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96831</xdr:rowOff>
    </xdr:from>
    <xdr:to>
      <xdr:col>4</xdr:col>
      <xdr:colOff>482600</xdr:colOff>
      <xdr:row>81</xdr:row>
      <xdr:rowOff>121541</xdr:rowOff>
    </xdr:to>
    <xdr:cxnSp macro="">
      <xdr:nvCxnSpPr>
        <xdr:cNvPr id="199" name="直線コネクタ 198"/>
        <xdr:cNvCxnSpPr/>
      </xdr:nvCxnSpPr>
      <xdr:spPr>
        <a:xfrm flipV="1">
          <a:off x="2336800" y="13984281"/>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99363</xdr:rowOff>
    </xdr:from>
    <xdr:to>
      <xdr:col>3</xdr:col>
      <xdr:colOff>279400</xdr:colOff>
      <xdr:row>81</xdr:row>
      <xdr:rowOff>121541</xdr:rowOff>
    </xdr:to>
    <xdr:cxnSp macro="">
      <xdr:nvCxnSpPr>
        <xdr:cNvPr id="202" name="直線コネクタ 201"/>
        <xdr:cNvCxnSpPr/>
      </xdr:nvCxnSpPr>
      <xdr:spPr>
        <a:xfrm>
          <a:off x="1447800" y="13986813"/>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73366</xdr:rowOff>
    </xdr:from>
    <xdr:to>
      <xdr:col>7</xdr:col>
      <xdr:colOff>203200</xdr:colOff>
      <xdr:row>82</xdr:row>
      <xdr:rowOff>3516</xdr:rowOff>
    </xdr:to>
    <xdr:sp macro="" textlink="">
      <xdr:nvSpPr>
        <xdr:cNvPr id="212" name="円/楕円 211"/>
        <xdr:cNvSpPr/>
      </xdr:nvSpPr>
      <xdr:spPr>
        <a:xfrm>
          <a:off x="4902200" y="139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166093</xdr:rowOff>
    </xdr:from>
    <xdr:ext cx="762000" cy="259045"/>
    <xdr:sp macro="" textlink="">
      <xdr:nvSpPr>
        <xdr:cNvPr id="213" name="人件費・物件費等の状況該当値テキスト"/>
        <xdr:cNvSpPr txBox="1"/>
      </xdr:nvSpPr>
      <xdr:spPr>
        <a:xfrm>
          <a:off x="5041900" y="138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155,724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49084</xdr:rowOff>
    </xdr:from>
    <xdr:to>
      <xdr:col>6</xdr:col>
      <xdr:colOff>50800</xdr:colOff>
      <xdr:row>81</xdr:row>
      <xdr:rowOff>150684</xdr:rowOff>
    </xdr:to>
    <xdr:sp macro="" textlink="">
      <xdr:nvSpPr>
        <xdr:cNvPr id="214" name="円/楕円 213"/>
        <xdr:cNvSpPr/>
      </xdr:nvSpPr>
      <xdr:spPr>
        <a:xfrm>
          <a:off x="4064000" y="139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160861</xdr:rowOff>
    </xdr:from>
    <xdr:ext cx="736600" cy="259045"/>
    <xdr:sp macro="" textlink="">
      <xdr:nvSpPr>
        <xdr:cNvPr id="215" name="テキスト ボックス 214"/>
        <xdr:cNvSpPr txBox="1"/>
      </xdr:nvSpPr>
      <xdr:spPr>
        <a:xfrm>
          <a:off x="3733800" y="1370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46031</xdr:rowOff>
    </xdr:from>
    <xdr:to>
      <xdr:col>4</xdr:col>
      <xdr:colOff>533400</xdr:colOff>
      <xdr:row>81</xdr:row>
      <xdr:rowOff>147631</xdr:rowOff>
    </xdr:to>
    <xdr:sp macro="" textlink="">
      <xdr:nvSpPr>
        <xdr:cNvPr id="216" name="円/楕円 215"/>
        <xdr:cNvSpPr/>
      </xdr:nvSpPr>
      <xdr:spPr>
        <a:xfrm>
          <a:off x="3175000" y="139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157808</xdr:rowOff>
    </xdr:from>
    <xdr:ext cx="762000" cy="259045"/>
    <xdr:sp macro="" textlink="">
      <xdr:nvSpPr>
        <xdr:cNvPr id="217" name="テキスト ボックス 216"/>
        <xdr:cNvSpPr txBox="1"/>
      </xdr:nvSpPr>
      <xdr:spPr>
        <a:xfrm>
          <a:off x="2844800" y="1370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70741</xdr:rowOff>
    </xdr:from>
    <xdr:to>
      <xdr:col>3</xdr:col>
      <xdr:colOff>330200</xdr:colOff>
      <xdr:row>82</xdr:row>
      <xdr:rowOff>891</xdr:rowOff>
    </xdr:to>
    <xdr:sp macro="" textlink="">
      <xdr:nvSpPr>
        <xdr:cNvPr id="218" name="円/楕円 217"/>
        <xdr:cNvSpPr/>
      </xdr:nvSpPr>
      <xdr:spPr>
        <a:xfrm>
          <a:off x="2286000" y="139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11068</xdr:rowOff>
    </xdr:from>
    <xdr:ext cx="762000" cy="259045"/>
    <xdr:sp macro="" textlink="">
      <xdr:nvSpPr>
        <xdr:cNvPr id="219" name="テキスト ボックス 218"/>
        <xdr:cNvSpPr txBox="1"/>
      </xdr:nvSpPr>
      <xdr:spPr>
        <a:xfrm>
          <a:off x="1955800" y="1372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48563</xdr:rowOff>
    </xdr:from>
    <xdr:to>
      <xdr:col>2</xdr:col>
      <xdr:colOff>127000</xdr:colOff>
      <xdr:row>81</xdr:row>
      <xdr:rowOff>150163</xdr:rowOff>
    </xdr:to>
    <xdr:sp macro="" textlink="">
      <xdr:nvSpPr>
        <xdr:cNvPr id="220" name="円/楕円 219"/>
        <xdr:cNvSpPr/>
      </xdr:nvSpPr>
      <xdr:spPr>
        <a:xfrm>
          <a:off x="1397000" y="139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160340</xdr:rowOff>
    </xdr:from>
    <xdr:ext cx="762000" cy="259045"/>
    <xdr:sp macro="" textlink="">
      <xdr:nvSpPr>
        <xdr:cNvPr id="221" name="テキスト ボックス 220"/>
        <xdr:cNvSpPr txBox="1"/>
      </xdr:nvSpPr>
      <xdr:spPr>
        <a:xfrm>
          <a:off x="1066800" y="137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年度は独自の給与削減により</a:t>
          </a:r>
          <a:r>
            <a:rPr kumimoji="1" lang="en-US" altLang="ja-JP" sz="1300">
              <a:latin typeface="ＭＳ Ｐゴシック"/>
            </a:rPr>
            <a:t>100</a:t>
          </a:r>
          <a:r>
            <a:rPr kumimoji="1" lang="ja-JP" altLang="en-US" sz="1300">
              <a:latin typeface="ＭＳ Ｐゴシック"/>
            </a:rPr>
            <a:t>を下回る指数となったが、まだ類似団体平均を上回る指数となっている。</a:t>
          </a:r>
          <a:endParaRPr kumimoji="1" lang="en-US" altLang="ja-JP" sz="1300">
            <a:latin typeface="ＭＳ Ｐゴシック"/>
          </a:endParaRPr>
        </a:p>
        <a:p>
          <a:r>
            <a:rPr kumimoji="1" lang="ja-JP" altLang="en-US" sz="1300">
              <a:latin typeface="ＭＳ Ｐゴシック"/>
            </a:rPr>
            <a:t>　これは、年齢構成のばらつきにより管理職の定年退職に伴う後任管理職への昇格が急激に増えたことが要因であり、年齢構成の平準化を考慮した職員採用と、独自の給与削減などの対策が必要である。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85</xdr:row>
      <xdr:rowOff>39793</xdr:rowOff>
    </xdr:to>
    <xdr:cxnSp macro="">
      <xdr:nvCxnSpPr>
        <xdr:cNvPr id="250" name="直線コネクタ 249"/>
        <xdr:cNvCxnSpPr/>
      </xdr:nvCxnSpPr>
      <xdr:spPr>
        <a:xfrm flipV="1">
          <a:off x="17018000" y="14009793"/>
          <a:ext cx="0" cy="6032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11870</xdr:rowOff>
    </xdr:from>
    <xdr:ext cx="762000" cy="259045"/>
    <xdr:sp macro="" textlink="">
      <xdr:nvSpPr>
        <xdr:cNvPr id="251" name="給与水準   （国との比較）最小値テキスト"/>
        <xdr:cNvSpPr txBox="1"/>
      </xdr:nvSpPr>
      <xdr:spPr>
        <a:xfrm>
          <a:off x="17106900" y="145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85</xdr:row>
      <xdr:rowOff>39793</xdr:rowOff>
    </xdr:from>
    <xdr:to>
      <xdr:col>24</xdr:col>
      <xdr:colOff>647700</xdr:colOff>
      <xdr:row>85</xdr:row>
      <xdr:rowOff>39793</xdr:rowOff>
    </xdr:to>
    <xdr:cxnSp macro="">
      <xdr:nvCxnSpPr>
        <xdr:cNvPr id="252" name="直線コネクタ 251"/>
        <xdr:cNvCxnSpPr/>
      </xdr:nvCxnSpPr>
      <xdr:spPr>
        <a:xfrm>
          <a:off x="16929100" y="1461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3"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4" name="直線コネクタ 253"/>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134832</xdr:rowOff>
    </xdr:from>
    <xdr:to>
      <xdr:col>24</xdr:col>
      <xdr:colOff>558800</xdr:colOff>
      <xdr:row>86</xdr:row>
      <xdr:rowOff>13123</xdr:rowOff>
    </xdr:to>
    <xdr:cxnSp macro="">
      <xdr:nvCxnSpPr>
        <xdr:cNvPr id="255" name="直線コネクタ 254"/>
        <xdr:cNvCxnSpPr/>
      </xdr:nvCxnSpPr>
      <xdr:spPr>
        <a:xfrm flipV="1">
          <a:off x="16179800" y="14536632"/>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143315</xdr:rowOff>
    </xdr:from>
    <xdr:ext cx="762000" cy="259045"/>
    <xdr:sp macro="" textlink="">
      <xdr:nvSpPr>
        <xdr:cNvPr id="256" name="給与水準   （国との比較）平均値テキスト"/>
        <xdr:cNvSpPr txBox="1"/>
      </xdr:nvSpPr>
      <xdr:spPr>
        <a:xfrm>
          <a:off x="17106900" y="14202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126788</xdr:rowOff>
    </xdr:from>
    <xdr:to>
      <xdr:col>24</xdr:col>
      <xdr:colOff>609600</xdr:colOff>
      <xdr:row>84</xdr:row>
      <xdr:rowOff>56938</xdr:rowOff>
    </xdr:to>
    <xdr:sp macro="" textlink="">
      <xdr:nvSpPr>
        <xdr:cNvPr id="257" name="フローチャート : 判断 256"/>
        <xdr:cNvSpPr/>
      </xdr:nvSpPr>
      <xdr:spPr>
        <a:xfrm>
          <a:off x="16967200" y="1435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87</xdr:row>
      <xdr:rowOff>151341</xdr:rowOff>
    </xdr:to>
    <xdr:cxnSp macro="">
      <xdr:nvCxnSpPr>
        <xdr:cNvPr id="258" name="直線コネクタ 257"/>
        <xdr:cNvCxnSpPr/>
      </xdr:nvCxnSpPr>
      <xdr:spPr>
        <a:xfrm flipV="1">
          <a:off x="15290800" y="14757823"/>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118745</xdr:rowOff>
    </xdr:from>
    <xdr:to>
      <xdr:col>23</xdr:col>
      <xdr:colOff>457200</xdr:colOff>
      <xdr:row>84</xdr:row>
      <xdr:rowOff>48895</xdr:rowOff>
    </xdr:to>
    <xdr:sp macro="" textlink="">
      <xdr:nvSpPr>
        <xdr:cNvPr id="259" name="フローチャート : 判断 258"/>
        <xdr:cNvSpPr/>
      </xdr:nvSpPr>
      <xdr:spPr>
        <a:xfrm>
          <a:off x="16129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59072</xdr:rowOff>
    </xdr:from>
    <xdr:ext cx="736600" cy="259045"/>
    <xdr:sp macro="" textlink="">
      <xdr:nvSpPr>
        <xdr:cNvPr id="260" name="テキスト ボックス 259"/>
        <xdr:cNvSpPr txBox="1"/>
      </xdr:nvSpPr>
      <xdr:spPr>
        <a:xfrm>
          <a:off x="15798800" y="1411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151341</xdr:rowOff>
    </xdr:from>
    <xdr:to>
      <xdr:col>22</xdr:col>
      <xdr:colOff>203200</xdr:colOff>
      <xdr:row>88</xdr:row>
      <xdr:rowOff>28152</xdr:rowOff>
    </xdr:to>
    <xdr:cxnSp macro="">
      <xdr:nvCxnSpPr>
        <xdr:cNvPr id="261" name="直線コネクタ 260"/>
        <xdr:cNvCxnSpPr/>
      </xdr:nvCxnSpPr>
      <xdr:spPr>
        <a:xfrm flipV="1">
          <a:off x="14401800" y="1506749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62" name="フローチャート : 判断 261"/>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63" name="テキスト ボックス 262"/>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148379</xdr:rowOff>
    </xdr:from>
    <xdr:to>
      <xdr:col>21</xdr:col>
      <xdr:colOff>0</xdr:colOff>
      <xdr:row>88</xdr:row>
      <xdr:rowOff>28152</xdr:rowOff>
    </xdr:to>
    <xdr:cxnSp macro="">
      <xdr:nvCxnSpPr>
        <xdr:cNvPr id="264" name="直線コネクタ 263"/>
        <xdr:cNvCxnSpPr/>
      </xdr:nvCxnSpPr>
      <xdr:spPr>
        <a:xfrm>
          <a:off x="13512800" y="14721629"/>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65405</xdr:rowOff>
    </xdr:from>
    <xdr:to>
      <xdr:col>21</xdr:col>
      <xdr:colOff>50800</xdr:colOff>
      <xdr:row>85</xdr:row>
      <xdr:rowOff>167005</xdr:rowOff>
    </xdr:to>
    <xdr:sp macro="" textlink="">
      <xdr:nvSpPr>
        <xdr:cNvPr id="265" name="フローチャート : 判断 264"/>
        <xdr:cNvSpPr/>
      </xdr:nvSpPr>
      <xdr:spPr>
        <a:xfrm>
          <a:off x="14351000" y="1463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5732</xdr:rowOff>
    </xdr:from>
    <xdr:ext cx="762000" cy="259045"/>
    <xdr:sp macro="" textlink="">
      <xdr:nvSpPr>
        <xdr:cNvPr id="266" name="テキスト ボックス 265"/>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67" name="フローチャート : 判断 266"/>
        <xdr:cNvSpPr/>
      </xdr:nvSpPr>
      <xdr:spPr>
        <a:xfrm>
          <a:off x="13462000" y="1432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68" name="テキスト ボックス 267"/>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84032</xdr:rowOff>
    </xdr:from>
    <xdr:to>
      <xdr:col>24</xdr:col>
      <xdr:colOff>609600</xdr:colOff>
      <xdr:row>85</xdr:row>
      <xdr:rowOff>14182</xdr:rowOff>
    </xdr:to>
    <xdr:sp macro="" textlink="">
      <xdr:nvSpPr>
        <xdr:cNvPr id="274" name="円/楕円 273"/>
        <xdr:cNvSpPr/>
      </xdr:nvSpPr>
      <xdr:spPr>
        <a:xfrm>
          <a:off x="16967200" y="144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151359</xdr:rowOff>
    </xdr:from>
    <xdr:ext cx="762000" cy="259045"/>
    <xdr:sp macro="" textlink="">
      <xdr:nvSpPr>
        <xdr:cNvPr id="275" name="給与水準   （国との比較）該当値テキスト"/>
        <xdr:cNvSpPr txBox="1"/>
      </xdr:nvSpPr>
      <xdr:spPr>
        <a:xfrm>
          <a:off x="17106900" y="143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6" name="円/楕円 275"/>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7" name="テキスト ボックス 276"/>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100541</xdr:rowOff>
    </xdr:from>
    <xdr:to>
      <xdr:col>22</xdr:col>
      <xdr:colOff>254000</xdr:colOff>
      <xdr:row>88</xdr:row>
      <xdr:rowOff>30691</xdr:rowOff>
    </xdr:to>
    <xdr:sp macro="" textlink="">
      <xdr:nvSpPr>
        <xdr:cNvPr id="278" name="円/楕円 277"/>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15468</xdr:rowOff>
    </xdr:from>
    <xdr:ext cx="762000" cy="259045"/>
    <xdr:sp macro="" textlink="">
      <xdr:nvSpPr>
        <xdr:cNvPr id="279" name="テキスト ボックス 278"/>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148802</xdr:rowOff>
    </xdr:from>
    <xdr:to>
      <xdr:col>21</xdr:col>
      <xdr:colOff>50800</xdr:colOff>
      <xdr:row>88</xdr:row>
      <xdr:rowOff>78952</xdr:rowOff>
    </xdr:to>
    <xdr:sp macro="" textlink="">
      <xdr:nvSpPr>
        <xdr:cNvPr id="280" name="円/楕円 279"/>
        <xdr:cNvSpPr/>
      </xdr:nvSpPr>
      <xdr:spPr>
        <a:xfrm>
          <a:off x="14351000" y="15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63729</xdr:rowOff>
    </xdr:from>
    <xdr:ext cx="762000" cy="259045"/>
    <xdr:sp macro="" textlink="">
      <xdr:nvSpPr>
        <xdr:cNvPr id="281" name="テキスト ボックス 280"/>
        <xdr:cNvSpPr txBox="1"/>
      </xdr:nvSpPr>
      <xdr:spPr>
        <a:xfrm>
          <a:off x="14020800" y="1515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97579</xdr:rowOff>
    </xdr:from>
    <xdr:to>
      <xdr:col>19</xdr:col>
      <xdr:colOff>533400</xdr:colOff>
      <xdr:row>86</xdr:row>
      <xdr:rowOff>27729</xdr:rowOff>
    </xdr:to>
    <xdr:sp macro="" textlink="">
      <xdr:nvSpPr>
        <xdr:cNvPr id="282" name="円/楕円 281"/>
        <xdr:cNvSpPr/>
      </xdr:nvSpPr>
      <xdr:spPr>
        <a:xfrm>
          <a:off x="13462000" y="146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12506</xdr:rowOff>
    </xdr:from>
    <xdr:ext cx="762000" cy="259045"/>
    <xdr:sp macro="" textlink="">
      <xdr:nvSpPr>
        <xdr:cNvPr id="283" name="テキスト ボックス 282"/>
        <xdr:cNvSpPr txBox="1"/>
      </xdr:nvSpPr>
      <xdr:spPr>
        <a:xfrm>
          <a:off x="13131800" y="1475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H21</a:t>
          </a:r>
          <a:r>
            <a:rPr kumimoji="1" lang="ja-JP" altLang="en-US" sz="1300">
              <a:latin typeface="ＭＳ Ｐゴシック"/>
            </a:rPr>
            <a:t>）における定員削減目標を前倒しで達成するなど、職員採用を徹底して抑制したことにより職員が減少したため、類似団体平均を下回る職員数となっている。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44692</xdr:rowOff>
    </xdr:to>
    <xdr:cxnSp macro="">
      <xdr:nvCxnSpPr>
        <xdr:cNvPr id="320" name="直線コネクタ 319"/>
        <xdr:cNvCxnSpPr/>
      </xdr:nvCxnSpPr>
      <xdr:spPr>
        <a:xfrm>
          <a:off x="16179800" y="1044569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60</xdr:row>
      <xdr:rowOff>158690</xdr:rowOff>
    </xdr:to>
    <xdr:cxnSp macro="">
      <xdr:nvCxnSpPr>
        <xdr:cNvPr id="323" name="直線コネクタ 322"/>
        <xdr:cNvCxnSpPr/>
      </xdr:nvCxnSpPr>
      <xdr:spPr>
        <a:xfrm>
          <a:off x="15290800" y="1044109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136858</xdr:rowOff>
    </xdr:from>
    <xdr:to>
      <xdr:col>22</xdr:col>
      <xdr:colOff>203200</xdr:colOff>
      <xdr:row>60</xdr:row>
      <xdr:rowOff>154094</xdr:rowOff>
    </xdr:to>
    <xdr:cxnSp macro="">
      <xdr:nvCxnSpPr>
        <xdr:cNvPr id="326" name="直線コネクタ 325"/>
        <xdr:cNvCxnSpPr/>
      </xdr:nvCxnSpPr>
      <xdr:spPr>
        <a:xfrm>
          <a:off x="14401800" y="104238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136858</xdr:rowOff>
    </xdr:from>
    <xdr:to>
      <xdr:col>21</xdr:col>
      <xdr:colOff>0</xdr:colOff>
      <xdr:row>60</xdr:row>
      <xdr:rowOff>146050</xdr:rowOff>
    </xdr:to>
    <xdr:cxnSp macro="">
      <xdr:nvCxnSpPr>
        <xdr:cNvPr id="329" name="直線コネクタ 328"/>
        <xdr:cNvCxnSpPr/>
      </xdr:nvCxnSpPr>
      <xdr:spPr>
        <a:xfrm flipV="1">
          <a:off x="13512800" y="1042385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9" name="円/楕円 338"/>
        <xdr:cNvSpPr/>
      </xdr:nvSpPr>
      <xdr:spPr>
        <a:xfrm>
          <a:off x="169672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10419</xdr:rowOff>
    </xdr:from>
    <xdr:ext cx="762000" cy="259045"/>
    <xdr:sp macro="" textlink="">
      <xdr:nvSpPr>
        <xdr:cNvPr id="340" name="定員管理の状況該当値テキスト"/>
        <xdr:cNvSpPr txBox="1"/>
      </xdr:nvSpPr>
      <xdr:spPr>
        <a:xfrm>
          <a:off x="17106900" y="1029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107890</xdr:rowOff>
    </xdr:from>
    <xdr:to>
      <xdr:col>23</xdr:col>
      <xdr:colOff>457200</xdr:colOff>
      <xdr:row>61</xdr:row>
      <xdr:rowOff>38040</xdr:rowOff>
    </xdr:to>
    <xdr:sp macro="" textlink="">
      <xdr:nvSpPr>
        <xdr:cNvPr id="341" name="円/楕円 340"/>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48217</xdr:rowOff>
    </xdr:from>
    <xdr:ext cx="736600" cy="259045"/>
    <xdr:sp macro="" textlink="">
      <xdr:nvSpPr>
        <xdr:cNvPr id="342" name="テキスト ボックス 341"/>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43" name="円/楕円 342"/>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4" name="テキスト ボックス 343"/>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86058</xdr:rowOff>
    </xdr:from>
    <xdr:to>
      <xdr:col>21</xdr:col>
      <xdr:colOff>50800</xdr:colOff>
      <xdr:row>61</xdr:row>
      <xdr:rowOff>16208</xdr:rowOff>
    </xdr:to>
    <xdr:sp macro="" textlink="">
      <xdr:nvSpPr>
        <xdr:cNvPr id="345" name="円/楕円 344"/>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26385</xdr:rowOff>
    </xdr:from>
    <xdr:ext cx="762000" cy="259045"/>
    <xdr:sp macro="" textlink="">
      <xdr:nvSpPr>
        <xdr:cNvPr id="346" name="テキスト ボックス 345"/>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7" name="円/楕円 346"/>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8" name="テキスト ボックス 347"/>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年度をピーク（</a:t>
          </a:r>
          <a:r>
            <a:rPr kumimoji="1" lang="en-US" altLang="ja-JP" sz="1300">
              <a:latin typeface="ＭＳ Ｐゴシック"/>
            </a:rPr>
            <a:t>19.8</a:t>
          </a:r>
          <a:r>
            <a:rPr kumimoji="1" lang="ja-JP" altLang="en-US" sz="1300">
              <a:latin typeface="ＭＳ Ｐゴシック"/>
            </a:rPr>
            <a:t>％）としてその後は年々改善している。</a:t>
          </a:r>
          <a:endParaRPr kumimoji="1" lang="en-US" altLang="ja-JP" sz="1300">
            <a:latin typeface="ＭＳ Ｐゴシック"/>
          </a:endParaRPr>
        </a:p>
        <a:p>
          <a:r>
            <a:rPr kumimoji="1" lang="ja-JP" altLang="en-US" sz="1300">
              <a:latin typeface="ＭＳ Ｐゴシック"/>
            </a:rPr>
            <a:t>　町債の新規発行を控える一方で、大規模事業の起債償還が進んだ結果、平成</a:t>
          </a:r>
          <a:r>
            <a:rPr kumimoji="1" lang="en-US" altLang="ja-JP" sz="1300">
              <a:latin typeface="ＭＳ Ｐゴシック"/>
            </a:rPr>
            <a:t>23</a:t>
          </a:r>
          <a:r>
            <a:rPr kumimoji="1" lang="ja-JP" altLang="en-US" sz="1300">
              <a:latin typeface="ＭＳ Ｐゴシック"/>
            </a:rPr>
            <a:t>年度からは類似団体平均を下回る比率となっており改善が進んでいる。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54187</xdr:rowOff>
    </xdr:from>
    <xdr:to>
      <xdr:col>24</xdr:col>
      <xdr:colOff>558800</xdr:colOff>
      <xdr:row>38</xdr:row>
      <xdr:rowOff>124037</xdr:rowOff>
    </xdr:to>
    <xdr:cxnSp macro="">
      <xdr:nvCxnSpPr>
        <xdr:cNvPr id="382" name="直線コネクタ 381"/>
        <xdr:cNvCxnSpPr/>
      </xdr:nvCxnSpPr>
      <xdr:spPr>
        <a:xfrm flipV="1">
          <a:off x="16179800" y="639783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40</xdr:row>
      <xdr:rowOff>78740</xdr:rowOff>
    </xdr:to>
    <xdr:cxnSp macro="">
      <xdr:nvCxnSpPr>
        <xdr:cNvPr id="385" name="直線コネクタ 384"/>
        <xdr:cNvCxnSpPr/>
      </xdr:nvCxnSpPr>
      <xdr:spPr>
        <a:xfrm flipV="1">
          <a:off x="15290800" y="663913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124460</xdr:rowOff>
    </xdr:to>
    <xdr:cxnSp macro="">
      <xdr:nvCxnSpPr>
        <xdr:cNvPr id="388" name="直線コネクタ 387"/>
        <xdr:cNvCxnSpPr/>
      </xdr:nvCxnSpPr>
      <xdr:spPr>
        <a:xfrm flipV="1">
          <a:off x="14401800" y="69367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105833</xdr:rowOff>
    </xdr:to>
    <xdr:cxnSp macro="">
      <xdr:nvCxnSpPr>
        <xdr:cNvPr id="391" name="直線コネクタ 390"/>
        <xdr:cNvCxnSpPr/>
      </xdr:nvCxnSpPr>
      <xdr:spPr>
        <a:xfrm flipV="1">
          <a:off x="13512800" y="715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3387</xdr:rowOff>
    </xdr:from>
    <xdr:to>
      <xdr:col>24</xdr:col>
      <xdr:colOff>609600</xdr:colOff>
      <xdr:row>37</xdr:row>
      <xdr:rowOff>104987</xdr:rowOff>
    </xdr:to>
    <xdr:sp macro="" textlink="">
      <xdr:nvSpPr>
        <xdr:cNvPr id="401" name="円/楕円 400"/>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96114</xdr:rowOff>
    </xdr:from>
    <xdr:ext cx="762000" cy="259045"/>
    <xdr:sp macro="" textlink="">
      <xdr:nvSpPr>
        <xdr:cNvPr id="402"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3" name="円/楕円 402"/>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4" name="テキスト ボックス 403"/>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5" name="円/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7" name="円/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8" name="テキスト ボックス 40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9" name="円/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過去に実施した大規模事業の起債償還終了などにより町債残高が減少したことと、財政調整基金の積み増しが順調に進んでいることから、平成</a:t>
          </a:r>
          <a:r>
            <a:rPr kumimoji="1" lang="en-US" altLang="ja-JP" sz="1300">
              <a:latin typeface="ＭＳ Ｐゴシック"/>
            </a:rPr>
            <a:t>25</a:t>
          </a:r>
          <a:r>
            <a:rPr kumimoji="1" lang="ja-JP" altLang="en-US" sz="1300">
              <a:latin typeface="ＭＳ Ｐゴシック"/>
            </a:rPr>
            <a:t>年度から将来負担比率は該当なしとなっている。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145034</xdr:rowOff>
    </xdr:from>
    <xdr:to>
      <xdr:col>22</xdr:col>
      <xdr:colOff>203200</xdr:colOff>
      <xdr:row>14</xdr:row>
      <xdr:rowOff>135255</xdr:rowOff>
    </xdr:to>
    <xdr:cxnSp macro="">
      <xdr:nvCxnSpPr>
        <xdr:cNvPr id="444" name="直線コネクタ 443"/>
        <xdr:cNvCxnSpPr/>
      </xdr:nvCxnSpPr>
      <xdr:spPr>
        <a:xfrm flipV="1">
          <a:off x="14401800" y="2373884"/>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135255</xdr:rowOff>
    </xdr:from>
    <xdr:to>
      <xdr:col>21</xdr:col>
      <xdr:colOff>0</xdr:colOff>
      <xdr:row>15</xdr:row>
      <xdr:rowOff>59521</xdr:rowOff>
    </xdr:to>
    <xdr:cxnSp macro="">
      <xdr:nvCxnSpPr>
        <xdr:cNvPr id="447" name="直線コネクタ 446"/>
        <xdr:cNvCxnSpPr/>
      </xdr:nvCxnSpPr>
      <xdr:spPr>
        <a:xfrm flipV="1">
          <a:off x="13512800" y="2535555"/>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5" name="テキスト ボックス 45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94234</xdr:rowOff>
    </xdr:from>
    <xdr:to>
      <xdr:col>22</xdr:col>
      <xdr:colOff>254000</xdr:colOff>
      <xdr:row>14</xdr:row>
      <xdr:rowOff>24384</xdr:rowOff>
    </xdr:to>
    <xdr:sp macro="" textlink="">
      <xdr:nvSpPr>
        <xdr:cNvPr id="461" name="円/楕円 460"/>
        <xdr:cNvSpPr/>
      </xdr:nvSpPr>
      <xdr:spPr>
        <a:xfrm>
          <a:off x="15240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34561</xdr:rowOff>
    </xdr:from>
    <xdr:ext cx="762000" cy="259045"/>
    <xdr:sp macro="" textlink="">
      <xdr:nvSpPr>
        <xdr:cNvPr id="462" name="テキスト ボックス 461"/>
        <xdr:cNvSpPr txBox="1"/>
      </xdr:nvSpPr>
      <xdr:spPr>
        <a:xfrm>
          <a:off x="14909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63" name="円/楕円 462"/>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64" name="テキスト ボックス 463"/>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8721</xdr:rowOff>
    </xdr:from>
    <xdr:to>
      <xdr:col>19</xdr:col>
      <xdr:colOff>533400</xdr:colOff>
      <xdr:row>15</xdr:row>
      <xdr:rowOff>110321</xdr:rowOff>
    </xdr:to>
    <xdr:sp macro="" textlink="">
      <xdr:nvSpPr>
        <xdr:cNvPr id="465" name="円/楕円 464"/>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120498</xdr:rowOff>
    </xdr:from>
    <xdr:ext cx="762000" cy="259045"/>
    <xdr:sp macro="" textlink="">
      <xdr:nvSpPr>
        <xdr:cNvPr id="466" name="テキスト ボックス 465"/>
        <xdr:cNvSpPr txBox="1"/>
      </xdr:nvSpPr>
      <xdr:spPr>
        <a:xfrm>
          <a:off x="13131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千葉県神崎町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6,384
6,299
19.90
3,752,685
3,388,856
145,105
1,859,265
2,469,513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類似団体平均に比べて比率が高くなっているのは、ラスパイレス指数にみられる給料水準の高さに加え、職員削減の影響による時間外勤務手当の増などが要因である。</a:t>
          </a:r>
          <a:endParaRPr kumimoji="1" lang="en-US" altLang="ja-JP" sz="1300">
            <a:latin typeface="ＭＳ Ｐゴシック"/>
          </a:endParaRPr>
        </a:p>
        <a:p>
          <a:r>
            <a:rPr kumimoji="1" lang="ja-JP" altLang="en-US" sz="1300">
              <a:latin typeface="ＭＳ Ｐゴシック"/>
            </a:rPr>
            <a:t>　事務事業の見直しや効率化をさらに進めるなど改善を図っていく必要がある。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115570</xdr:rowOff>
    </xdr:from>
    <xdr:to>
      <xdr:col>7</xdr:col>
      <xdr:colOff>15875</xdr:colOff>
      <xdr:row>39</xdr:row>
      <xdr:rowOff>134620</xdr:rowOff>
    </xdr:to>
    <xdr:cxnSp macro="">
      <xdr:nvCxnSpPr>
        <xdr:cNvPr id="63" name="直線コネクタ 62"/>
        <xdr:cNvCxnSpPr/>
      </xdr:nvCxnSpPr>
      <xdr:spPr>
        <a:xfrm>
          <a:off x="3987800" y="6802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115570</xdr:rowOff>
    </xdr:from>
    <xdr:to>
      <xdr:col>5</xdr:col>
      <xdr:colOff>549275</xdr:colOff>
      <xdr:row>40</xdr:row>
      <xdr:rowOff>39370</xdr:rowOff>
    </xdr:to>
    <xdr:cxnSp macro="">
      <xdr:nvCxnSpPr>
        <xdr:cNvPr id="66" name="直線コネクタ 65"/>
        <xdr:cNvCxnSpPr/>
      </xdr:nvCxnSpPr>
      <xdr:spPr>
        <a:xfrm flipV="1">
          <a:off x="3098800" y="6802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88900</xdr:rowOff>
    </xdr:from>
    <xdr:to>
      <xdr:col>4</xdr:col>
      <xdr:colOff>346075</xdr:colOff>
      <xdr:row>40</xdr:row>
      <xdr:rowOff>39370</xdr:rowOff>
    </xdr:to>
    <xdr:cxnSp macro="">
      <xdr:nvCxnSpPr>
        <xdr:cNvPr id="69" name="直線コネクタ 68"/>
        <xdr:cNvCxnSpPr/>
      </xdr:nvCxnSpPr>
      <xdr:spPr>
        <a:xfrm>
          <a:off x="2209800" y="67754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88900</xdr:rowOff>
    </xdr:to>
    <xdr:cxnSp macro="">
      <xdr:nvCxnSpPr>
        <xdr:cNvPr id="72" name="直線コネクタ 71"/>
        <xdr:cNvCxnSpPr/>
      </xdr:nvCxnSpPr>
      <xdr:spPr>
        <a:xfrm>
          <a:off x="1320800" y="6741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83820</xdr:rowOff>
    </xdr:from>
    <xdr:to>
      <xdr:col>7</xdr:col>
      <xdr:colOff>66675</xdr:colOff>
      <xdr:row>40</xdr:row>
      <xdr:rowOff>13970</xdr:rowOff>
    </xdr:to>
    <xdr:sp macro="" textlink="">
      <xdr:nvSpPr>
        <xdr:cNvPr id="82" name="円/楕円 81"/>
        <xdr:cNvSpPr/>
      </xdr:nvSpPr>
      <xdr:spPr>
        <a:xfrm>
          <a:off x="47752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55897</xdr:rowOff>
    </xdr:from>
    <xdr:ext cx="762000" cy="259045"/>
    <xdr:sp macro="" textlink="">
      <xdr:nvSpPr>
        <xdr:cNvPr id="83" name="人件費該当値テキスト"/>
        <xdr:cNvSpPr txBox="1"/>
      </xdr:nvSpPr>
      <xdr:spPr>
        <a:xfrm>
          <a:off x="4914900" y="674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64770</xdr:rowOff>
    </xdr:from>
    <xdr:to>
      <xdr:col>5</xdr:col>
      <xdr:colOff>600075</xdr:colOff>
      <xdr:row>39</xdr:row>
      <xdr:rowOff>166370</xdr:rowOff>
    </xdr:to>
    <xdr:sp macro="" textlink="">
      <xdr:nvSpPr>
        <xdr:cNvPr id="84" name="円/楕円 83"/>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151147</xdr:rowOff>
    </xdr:from>
    <xdr:ext cx="736600" cy="259045"/>
    <xdr:sp macro="" textlink="">
      <xdr:nvSpPr>
        <xdr:cNvPr id="85" name="テキスト ボックス 84"/>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160020</xdr:rowOff>
    </xdr:from>
    <xdr:to>
      <xdr:col>4</xdr:col>
      <xdr:colOff>396875</xdr:colOff>
      <xdr:row>40</xdr:row>
      <xdr:rowOff>90170</xdr:rowOff>
    </xdr:to>
    <xdr:sp macro="" textlink="">
      <xdr:nvSpPr>
        <xdr:cNvPr id="86" name="円/楕円 85"/>
        <xdr:cNvSpPr/>
      </xdr:nvSpPr>
      <xdr:spPr>
        <a:xfrm>
          <a:off x="30480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74947</xdr:rowOff>
    </xdr:from>
    <xdr:ext cx="762000" cy="259045"/>
    <xdr:sp macro="" textlink="">
      <xdr:nvSpPr>
        <xdr:cNvPr id="87" name="テキスト ボックス 86"/>
        <xdr:cNvSpPr txBox="1"/>
      </xdr:nvSpPr>
      <xdr:spPr>
        <a:xfrm>
          <a:off x="2717800" y="69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38100</xdr:rowOff>
    </xdr:from>
    <xdr:to>
      <xdr:col>3</xdr:col>
      <xdr:colOff>193675</xdr:colOff>
      <xdr:row>39</xdr:row>
      <xdr:rowOff>139700</xdr:rowOff>
    </xdr:to>
    <xdr:sp macro="" textlink="">
      <xdr:nvSpPr>
        <xdr:cNvPr id="88" name="円/楕円 87"/>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124477</xdr:rowOff>
    </xdr:from>
    <xdr:ext cx="762000" cy="259045"/>
    <xdr:sp macro="" textlink="">
      <xdr:nvSpPr>
        <xdr:cNvPr id="89" name="テキスト ボックス 88"/>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0" name="円/楕円 89"/>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1" name="テキスト ボックス 90"/>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職員数の減に伴い臨時職員の賃金やアウトソーシングによる委託料などが増加しているため、比率が上昇している。</a:t>
          </a:r>
          <a:endParaRPr kumimoji="1" lang="en-US" altLang="ja-JP" sz="1300">
            <a:latin typeface="ＭＳ Ｐゴシック"/>
          </a:endParaRPr>
        </a:p>
        <a:p>
          <a:r>
            <a:rPr kumimoji="1" lang="ja-JP" altLang="en-US" sz="1300">
              <a:latin typeface="ＭＳ Ｐゴシック"/>
            </a:rPr>
            <a:t>　ただし、消耗品費、光熱水費などの経費削減努力により、類似団体平均を下回る比率となっている。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75565</xdr:rowOff>
    </xdr:from>
    <xdr:to>
      <xdr:col>24</xdr:col>
      <xdr:colOff>31750</xdr:colOff>
      <xdr:row>14</xdr:row>
      <xdr:rowOff>127000</xdr:rowOff>
    </xdr:to>
    <xdr:cxnSp macro="">
      <xdr:nvCxnSpPr>
        <xdr:cNvPr id="120" name="直線コネクタ 119"/>
        <xdr:cNvCxnSpPr/>
      </xdr:nvCxnSpPr>
      <xdr:spPr>
        <a:xfrm>
          <a:off x="15671800" y="24758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75565</xdr:rowOff>
    </xdr:from>
    <xdr:to>
      <xdr:col>22</xdr:col>
      <xdr:colOff>565150</xdr:colOff>
      <xdr:row>14</xdr:row>
      <xdr:rowOff>81280</xdr:rowOff>
    </xdr:to>
    <xdr:cxnSp macro="">
      <xdr:nvCxnSpPr>
        <xdr:cNvPr id="123" name="直線コネクタ 122"/>
        <xdr:cNvCxnSpPr/>
      </xdr:nvCxnSpPr>
      <xdr:spPr>
        <a:xfrm flipV="1">
          <a:off x="14782800" y="2475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92710</xdr:rowOff>
    </xdr:to>
    <xdr:cxnSp macro="">
      <xdr:nvCxnSpPr>
        <xdr:cNvPr id="126" name="直線コネクタ 125"/>
        <xdr:cNvCxnSpPr/>
      </xdr:nvCxnSpPr>
      <xdr:spPr>
        <a:xfrm flipV="1">
          <a:off x="13893800" y="2481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29845</xdr:rowOff>
    </xdr:from>
    <xdr:to>
      <xdr:col>20</xdr:col>
      <xdr:colOff>158750</xdr:colOff>
      <xdr:row>14</xdr:row>
      <xdr:rowOff>92710</xdr:rowOff>
    </xdr:to>
    <xdr:cxnSp macro="">
      <xdr:nvCxnSpPr>
        <xdr:cNvPr id="129" name="直線コネクタ 128"/>
        <xdr:cNvCxnSpPr/>
      </xdr:nvCxnSpPr>
      <xdr:spPr>
        <a:xfrm>
          <a:off x="13004800" y="24301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39" name="円/楕円 138"/>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0"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24765</xdr:rowOff>
    </xdr:from>
    <xdr:to>
      <xdr:col>22</xdr:col>
      <xdr:colOff>615950</xdr:colOff>
      <xdr:row>14</xdr:row>
      <xdr:rowOff>126365</xdr:rowOff>
    </xdr:to>
    <xdr:sp macro="" textlink="">
      <xdr:nvSpPr>
        <xdr:cNvPr id="141" name="円/楕円 140"/>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136542</xdr:rowOff>
    </xdr:from>
    <xdr:ext cx="736600" cy="259045"/>
    <xdr:sp macro="" textlink="">
      <xdr:nvSpPr>
        <xdr:cNvPr id="142" name="テキスト ボックス 141"/>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3" name="円/楕円 142"/>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4" name="テキスト ボックス 143"/>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41910</xdr:rowOff>
    </xdr:from>
    <xdr:to>
      <xdr:col>20</xdr:col>
      <xdr:colOff>209550</xdr:colOff>
      <xdr:row>14</xdr:row>
      <xdr:rowOff>143510</xdr:rowOff>
    </xdr:to>
    <xdr:sp macro="" textlink="">
      <xdr:nvSpPr>
        <xdr:cNvPr id="145" name="円/楕円 144"/>
        <xdr:cNvSpPr/>
      </xdr:nvSpPr>
      <xdr:spPr>
        <a:xfrm>
          <a:off x="13843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153687</xdr:rowOff>
    </xdr:from>
    <xdr:ext cx="762000" cy="259045"/>
    <xdr:sp macro="" textlink="">
      <xdr:nvSpPr>
        <xdr:cNvPr id="146" name="テキスト ボックス 145"/>
        <xdr:cNvSpPr txBox="1"/>
      </xdr:nvSpPr>
      <xdr:spPr>
        <a:xfrm>
          <a:off x="13512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150495</xdr:rowOff>
    </xdr:from>
    <xdr:to>
      <xdr:col>19</xdr:col>
      <xdr:colOff>6350</xdr:colOff>
      <xdr:row>14</xdr:row>
      <xdr:rowOff>80645</xdr:rowOff>
    </xdr:to>
    <xdr:sp macro="" textlink="">
      <xdr:nvSpPr>
        <xdr:cNvPr id="147" name="円/楕円 146"/>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90822</xdr:rowOff>
    </xdr:from>
    <xdr:ext cx="762000" cy="259045"/>
    <xdr:sp macro="" textlink="">
      <xdr:nvSpPr>
        <xdr:cNvPr id="148" name="テキスト ボックス 147"/>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社会保障関係経費の自然増に加えて、特に児童福祉関係経費が膨らんでおり、比率は上昇傾向となっている。</a:t>
          </a:r>
          <a:endParaRPr kumimoji="1" lang="en-US" altLang="ja-JP" sz="1300">
            <a:latin typeface="ＭＳ Ｐゴシック"/>
          </a:endParaRPr>
        </a:p>
        <a:p>
          <a:r>
            <a:rPr kumimoji="1" lang="ja-JP" altLang="en-US" sz="1300">
              <a:latin typeface="ＭＳ Ｐゴシック"/>
            </a:rPr>
            <a:t>　さらに、平成</a:t>
          </a:r>
          <a:r>
            <a:rPr kumimoji="1" lang="en-US" altLang="ja-JP" sz="1300">
              <a:latin typeface="ＭＳ Ｐゴシック"/>
            </a:rPr>
            <a:t>24</a:t>
          </a:r>
          <a:r>
            <a:rPr kumimoji="1" lang="ja-JP" altLang="en-US" sz="1300">
              <a:latin typeface="ＭＳ Ｐゴシック"/>
            </a:rPr>
            <a:t>年度以降は類似団体平均を上回る比率となっているため、今後も注視していく必要がある。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81" name="直線コネクタ 180"/>
        <xdr:cNvCxnSpPr/>
      </xdr:nvCxnSpPr>
      <xdr:spPr>
        <a:xfrm>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84" name="直線コネクタ 183"/>
        <xdr:cNvCxnSpPr/>
      </xdr:nvCxnSpPr>
      <xdr:spPr>
        <a:xfrm flipV="1">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146050</xdr:rowOff>
    </xdr:to>
    <xdr:cxnSp macro="">
      <xdr:nvCxnSpPr>
        <xdr:cNvPr id="187" name="直線コネクタ 186"/>
        <xdr:cNvCxnSpPr/>
      </xdr:nvCxnSpPr>
      <xdr:spPr>
        <a:xfrm>
          <a:off x="2209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146050</xdr:rowOff>
    </xdr:to>
    <xdr:cxnSp macro="">
      <xdr:nvCxnSpPr>
        <xdr:cNvPr id="190" name="直線コネクタ 189"/>
        <xdr:cNvCxnSpPr/>
      </xdr:nvCxnSpPr>
      <xdr:spPr>
        <a:xfrm flipV="1">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0" name="円/楕円 19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2" name="円/楕円 201"/>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03" name="テキスト ボックス 202"/>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4" name="円/楕円 203"/>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5" name="テキスト ボックス 20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06" name="円/楕円 205"/>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07" name="テキスト ボックス 206"/>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8" name="円/楕円 207"/>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9" name="テキスト ボックス 208"/>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類似団体平均に比べて低い比率となっているが、特別会計に対する繰出金、維持補修費などの増加に伴い比率が上昇している。</a:t>
          </a:r>
          <a:endParaRPr kumimoji="1" lang="en-US" altLang="ja-JP" sz="1300">
            <a:latin typeface="ＭＳ Ｐゴシック"/>
          </a:endParaRPr>
        </a:p>
        <a:p>
          <a:r>
            <a:rPr kumimoji="1" lang="ja-JP" altLang="en-US" sz="1300">
              <a:latin typeface="ＭＳ Ｐゴシック"/>
            </a:rPr>
            <a:t>　計画的な執行により経費の平準化を図る必要がある。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26416</xdr:rowOff>
    </xdr:to>
    <xdr:cxnSp macro="">
      <xdr:nvCxnSpPr>
        <xdr:cNvPr id="239" name="直線コネクタ 238"/>
        <xdr:cNvCxnSpPr/>
      </xdr:nvCxnSpPr>
      <xdr:spPr>
        <a:xfrm>
          <a:off x="15671800" y="9618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30988</xdr:rowOff>
    </xdr:to>
    <xdr:cxnSp macro="">
      <xdr:nvCxnSpPr>
        <xdr:cNvPr id="242" name="直線コネクタ 241"/>
        <xdr:cNvCxnSpPr/>
      </xdr:nvCxnSpPr>
      <xdr:spPr>
        <a:xfrm flipV="1">
          <a:off x="14782800" y="9618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30988</xdr:rowOff>
    </xdr:to>
    <xdr:cxnSp macro="">
      <xdr:nvCxnSpPr>
        <xdr:cNvPr id="245" name="直線コネクタ 244"/>
        <xdr:cNvCxnSpPr/>
      </xdr:nvCxnSpPr>
      <xdr:spPr>
        <a:xfrm>
          <a:off x="13893800" y="9591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55</xdr:row>
      <xdr:rowOff>165862</xdr:rowOff>
    </xdr:to>
    <xdr:cxnSp macro="">
      <xdr:nvCxnSpPr>
        <xdr:cNvPr id="248" name="直線コネクタ 247"/>
        <xdr:cNvCxnSpPr/>
      </xdr:nvCxnSpPr>
      <xdr:spPr>
        <a:xfrm flipV="1">
          <a:off x="13004800" y="9591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58" name="円/楕円 257"/>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59"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0" name="円/楕円 259"/>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61" name="テキスト ボックス 260"/>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2" name="円/楕円 261"/>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3" name="テキスト ボックス 262"/>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64" name="円/楕円 26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5" name="テキスト ボックス 26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66" name="円/楕円 265"/>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67" name="テキスト ボックス 266"/>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子育て支援施策として助成金の創設や拡充等をしたことにより増加しているが、類似団体平均を下回る比率となっている。</a:t>
          </a:r>
          <a:endParaRPr kumimoji="1" lang="en-US" altLang="ja-JP" sz="1300">
            <a:latin typeface="ＭＳ Ｐゴシック"/>
          </a:endParaRPr>
        </a:p>
        <a:p>
          <a:r>
            <a:rPr kumimoji="1" lang="ja-JP" altLang="en-US" sz="1300">
              <a:latin typeface="ＭＳ Ｐゴシック"/>
            </a:rPr>
            <a:t>　負担金、補助金等の精査や見直しにより、全体経費の抑制を図る必要がある。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168148</xdr:rowOff>
    </xdr:to>
    <xdr:cxnSp macro="">
      <xdr:nvCxnSpPr>
        <xdr:cNvPr id="297" name="直線コネクタ 296"/>
        <xdr:cNvCxnSpPr/>
      </xdr:nvCxnSpPr>
      <xdr:spPr>
        <a:xfrm>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131572</xdr:rowOff>
    </xdr:to>
    <xdr:cxnSp macro="">
      <xdr:nvCxnSpPr>
        <xdr:cNvPr id="300" name="直線コネクタ 299"/>
        <xdr:cNvCxnSpPr/>
      </xdr:nvCxnSpPr>
      <xdr:spPr>
        <a:xfrm>
          <a:off x="14782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131572</xdr:rowOff>
    </xdr:to>
    <xdr:cxnSp macro="">
      <xdr:nvCxnSpPr>
        <xdr:cNvPr id="303" name="直線コネクタ 302"/>
        <xdr:cNvCxnSpPr/>
      </xdr:nvCxnSpPr>
      <xdr:spPr>
        <a:xfrm flipV="1">
          <a:off x="13893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37</xdr:row>
      <xdr:rowOff>92710</xdr:rowOff>
    </xdr:to>
    <xdr:cxnSp macro="">
      <xdr:nvCxnSpPr>
        <xdr:cNvPr id="306" name="直線コネクタ 305"/>
        <xdr:cNvCxnSpPr/>
      </xdr:nvCxnSpPr>
      <xdr:spPr>
        <a:xfrm flipV="1">
          <a:off x="13004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円/楕円 315"/>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17"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18" name="円/楕円 31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19" name="テキスト ボックス 31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0" name="円/楕円 319"/>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21" name="テキスト ボックス 320"/>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2" name="円/楕円 321"/>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4" name="円/楕円 32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5" name="テキスト ボックス 32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公債費の減に伴い比率も改善されている。</a:t>
          </a:r>
          <a:endParaRPr kumimoji="1" lang="en-US" altLang="ja-JP" sz="1300">
            <a:latin typeface="ＭＳ Ｐゴシック"/>
          </a:endParaRPr>
        </a:p>
        <a:p>
          <a:r>
            <a:rPr kumimoji="1" lang="ja-JP" altLang="en-US" sz="1300">
              <a:latin typeface="ＭＳ Ｐゴシック"/>
            </a:rPr>
            <a:t>　特に平成</a:t>
          </a:r>
          <a:r>
            <a:rPr kumimoji="1" lang="en-US" altLang="ja-JP" sz="1300">
              <a:latin typeface="ＭＳ Ｐゴシック"/>
            </a:rPr>
            <a:t>25</a:t>
          </a:r>
          <a:r>
            <a:rPr kumimoji="1" lang="ja-JP" altLang="en-US" sz="1300">
              <a:latin typeface="ＭＳ Ｐゴシック"/>
            </a:rPr>
            <a:t>年度からは、比率の分母となる経常一般財源が増となったことにより大きく改善している。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75</xdr:row>
      <xdr:rowOff>149861</xdr:rowOff>
    </xdr:to>
    <xdr:cxnSp macro="">
      <xdr:nvCxnSpPr>
        <xdr:cNvPr id="357" name="直線コネクタ 356"/>
        <xdr:cNvCxnSpPr/>
      </xdr:nvCxnSpPr>
      <xdr:spPr>
        <a:xfrm>
          <a:off x="3987800" y="13008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149861</xdr:rowOff>
    </xdr:from>
    <xdr:to>
      <xdr:col>5</xdr:col>
      <xdr:colOff>549275</xdr:colOff>
      <xdr:row>76</xdr:row>
      <xdr:rowOff>157480</xdr:rowOff>
    </xdr:to>
    <xdr:cxnSp macro="">
      <xdr:nvCxnSpPr>
        <xdr:cNvPr id="360" name="直線コネクタ 359"/>
        <xdr:cNvCxnSpPr/>
      </xdr:nvCxnSpPr>
      <xdr:spPr>
        <a:xfrm flipV="1">
          <a:off x="3098800" y="130086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50800</xdr:rowOff>
    </xdr:to>
    <xdr:cxnSp macro="">
      <xdr:nvCxnSpPr>
        <xdr:cNvPr id="363" name="直線コネクタ 362"/>
        <xdr:cNvCxnSpPr/>
      </xdr:nvCxnSpPr>
      <xdr:spPr>
        <a:xfrm flipV="1">
          <a:off x="2209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50800</xdr:rowOff>
    </xdr:from>
    <xdr:to>
      <xdr:col>3</xdr:col>
      <xdr:colOff>142875</xdr:colOff>
      <xdr:row>77</xdr:row>
      <xdr:rowOff>58420</xdr:rowOff>
    </xdr:to>
    <xdr:cxnSp macro="">
      <xdr:nvCxnSpPr>
        <xdr:cNvPr id="366" name="直線コネクタ 365"/>
        <xdr:cNvCxnSpPr/>
      </xdr:nvCxnSpPr>
      <xdr:spPr>
        <a:xfrm flipV="1">
          <a:off x="1320800" y="13252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76" name="円/楕円 375"/>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115587</xdr:rowOff>
    </xdr:from>
    <xdr:ext cx="762000" cy="259045"/>
    <xdr:sp macro="" textlink="">
      <xdr:nvSpPr>
        <xdr:cNvPr id="377"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78" name="円/楕円 377"/>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9" name="テキスト ボックス 378"/>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0" name="円/楕円 379"/>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21607</xdr:rowOff>
    </xdr:from>
    <xdr:ext cx="762000" cy="259045"/>
    <xdr:sp macro="" textlink="">
      <xdr:nvSpPr>
        <xdr:cNvPr id="381" name="テキスト ボックス 380"/>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0</xdr:rowOff>
    </xdr:from>
    <xdr:to>
      <xdr:col>3</xdr:col>
      <xdr:colOff>193675</xdr:colOff>
      <xdr:row>77</xdr:row>
      <xdr:rowOff>101600</xdr:rowOff>
    </xdr:to>
    <xdr:sp macro="" textlink="">
      <xdr:nvSpPr>
        <xdr:cNvPr id="382" name="円/楕円 381"/>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86377</xdr:rowOff>
    </xdr:from>
    <xdr:ext cx="762000" cy="259045"/>
    <xdr:sp macro="" textlink="">
      <xdr:nvSpPr>
        <xdr:cNvPr id="383" name="テキスト ボックス 382"/>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84" name="円/楕円 383"/>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85" name="テキスト ボックス 384"/>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類似団体平均をわずかに上回る比率で推移しているのは、人件費の比率が高いことが主な要因である。</a:t>
          </a:r>
          <a:endParaRPr kumimoji="1" lang="en-US" altLang="ja-JP" sz="1300">
            <a:latin typeface="ＭＳ Ｐゴシック"/>
          </a:endParaRPr>
        </a:p>
        <a:p>
          <a:r>
            <a:rPr kumimoji="1" lang="ja-JP" altLang="en-US" sz="1300">
              <a:latin typeface="ＭＳ Ｐゴシック"/>
            </a:rPr>
            <a:t>　事務事業の見直しや効率化により改善を図っていく必要がある。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115570</xdr:rowOff>
    </xdr:to>
    <xdr:cxnSp macro="">
      <xdr:nvCxnSpPr>
        <xdr:cNvPr id="418" name="直線コネクタ 417"/>
        <xdr:cNvCxnSpPr/>
      </xdr:nvCxnSpPr>
      <xdr:spPr>
        <a:xfrm>
          <a:off x="15671800" y="132067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115570</xdr:rowOff>
    </xdr:to>
    <xdr:cxnSp macro="">
      <xdr:nvCxnSpPr>
        <xdr:cNvPr id="421" name="直線コネクタ 420"/>
        <xdr:cNvCxnSpPr/>
      </xdr:nvCxnSpPr>
      <xdr:spPr>
        <a:xfrm flipV="1">
          <a:off x="14782800" y="132067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115570</xdr:rowOff>
    </xdr:to>
    <xdr:cxnSp macro="">
      <xdr:nvCxnSpPr>
        <xdr:cNvPr id="424" name="直線コネクタ 423"/>
        <xdr:cNvCxnSpPr/>
      </xdr:nvCxnSpPr>
      <xdr:spPr>
        <a:xfrm>
          <a:off x="13893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76</xdr:row>
      <xdr:rowOff>153670</xdr:rowOff>
    </xdr:to>
    <xdr:cxnSp macro="">
      <xdr:nvCxnSpPr>
        <xdr:cNvPr id="427" name="直線コネクタ 426"/>
        <xdr:cNvCxnSpPr/>
      </xdr:nvCxnSpPr>
      <xdr:spPr>
        <a:xfrm flipV="1">
          <a:off x="13004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7" name="円/楕円 43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3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39" name="円/楕円 438"/>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40657</xdr:rowOff>
    </xdr:from>
    <xdr:ext cx="736600" cy="259045"/>
    <xdr:sp macro="" textlink="">
      <xdr:nvSpPr>
        <xdr:cNvPr id="440" name="テキスト ボックス 439"/>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1" name="円/楕円 44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43" name="円/楕円 442"/>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44" name="テキスト ボックス 443"/>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45" name="円/楕円 444"/>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46" name="テキスト ボックス 44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千葉県神崎町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88186</xdr:rowOff>
    </xdr:from>
    <xdr:to>
      <xdr:col>4</xdr:col>
      <xdr:colOff>1117600</xdr:colOff>
      <xdr:row>18</xdr:row>
      <xdr:rowOff>157051</xdr:rowOff>
    </xdr:to>
    <xdr:cxnSp macro="">
      <xdr:nvCxnSpPr>
        <xdr:cNvPr id="54" name="直線コネクタ 53"/>
        <xdr:cNvCxnSpPr/>
      </xdr:nvCxnSpPr>
      <xdr:spPr bwMode="auto">
        <a:xfrm flipV="1">
          <a:off x="5003800" y="3221911"/>
          <a:ext cx="6477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157051</xdr:rowOff>
    </xdr:from>
    <xdr:to>
      <xdr:col>4</xdr:col>
      <xdr:colOff>469900</xdr:colOff>
      <xdr:row>19</xdr:row>
      <xdr:rowOff>5718</xdr:rowOff>
    </xdr:to>
    <xdr:cxnSp macro="">
      <xdr:nvCxnSpPr>
        <xdr:cNvPr id="57" name="直線コネクタ 56"/>
        <xdr:cNvCxnSpPr/>
      </xdr:nvCxnSpPr>
      <xdr:spPr bwMode="auto">
        <a:xfrm flipV="1">
          <a:off x="4305300" y="3290776"/>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170262</xdr:rowOff>
    </xdr:from>
    <xdr:to>
      <xdr:col>3</xdr:col>
      <xdr:colOff>904875</xdr:colOff>
      <xdr:row>19</xdr:row>
      <xdr:rowOff>5718</xdr:rowOff>
    </xdr:to>
    <xdr:cxnSp macro="">
      <xdr:nvCxnSpPr>
        <xdr:cNvPr id="60" name="直線コネクタ 59"/>
        <xdr:cNvCxnSpPr/>
      </xdr:nvCxnSpPr>
      <xdr:spPr bwMode="auto">
        <a:xfrm>
          <a:off x="3606800" y="3303987"/>
          <a:ext cx="698500" cy="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156185</xdr:rowOff>
    </xdr:from>
    <xdr:to>
      <xdr:col>3</xdr:col>
      <xdr:colOff>206375</xdr:colOff>
      <xdr:row>18</xdr:row>
      <xdr:rowOff>170262</xdr:rowOff>
    </xdr:to>
    <xdr:cxnSp macro="">
      <xdr:nvCxnSpPr>
        <xdr:cNvPr id="63" name="直線コネクタ 62"/>
        <xdr:cNvCxnSpPr/>
      </xdr:nvCxnSpPr>
      <xdr:spPr bwMode="auto">
        <a:xfrm>
          <a:off x="2908300" y="3289910"/>
          <a:ext cx="698500" cy="1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37386</xdr:rowOff>
    </xdr:from>
    <xdr:to>
      <xdr:col>5</xdr:col>
      <xdr:colOff>34925</xdr:colOff>
      <xdr:row>18</xdr:row>
      <xdr:rowOff>138986</xdr:rowOff>
    </xdr:to>
    <xdr:sp macro="" textlink="">
      <xdr:nvSpPr>
        <xdr:cNvPr id="73" name="円/楕円 72"/>
        <xdr:cNvSpPr/>
      </xdr:nvSpPr>
      <xdr:spPr bwMode="auto">
        <a:xfrm>
          <a:off x="5600700" y="317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9463</xdr:rowOff>
    </xdr:from>
    <xdr:ext cx="762000" cy="259045"/>
    <xdr:sp macro="" textlink="">
      <xdr:nvSpPr>
        <xdr:cNvPr id="74" name="人口1人当たり決算額の推移該当値テキスト130"/>
        <xdr:cNvSpPr txBox="1"/>
      </xdr:nvSpPr>
      <xdr:spPr>
        <a:xfrm>
          <a:off x="5740400" y="31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105,075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106251</xdr:rowOff>
    </xdr:from>
    <xdr:to>
      <xdr:col>4</xdr:col>
      <xdr:colOff>520700</xdr:colOff>
      <xdr:row>19</xdr:row>
      <xdr:rowOff>36402</xdr:rowOff>
    </xdr:to>
    <xdr:sp macro="" textlink="">
      <xdr:nvSpPr>
        <xdr:cNvPr id="75" name="円/楕円 74"/>
        <xdr:cNvSpPr/>
      </xdr:nvSpPr>
      <xdr:spPr bwMode="auto">
        <a:xfrm>
          <a:off x="4953000" y="32399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21178</xdr:rowOff>
    </xdr:from>
    <xdr:ext cx="736600" cy="259045"/>
    <xdr:sp macro="" textlink="">
      <xdr:nvSpPr>
        <xdr:cNvPr id="76" name="テキスト ボックス 75"/>
        <xdr:cNvSpPr txBox="1"/>
      </xdr:nvSpPr>
      <xdr:spPr>
        <a:xfrm>
          <a:off x="4622800" y="332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126368</xdr:rowOff>
    </xdr:from>
    <xdr:to>
      <xdr:col>3</xdr:col>
      <xdr:colOff>955675</xdr:colOff>
      <xdr:row>19</xdr:row>
      <xdr:rowOff>56518</xdr:rowOff>
    </xdr:to>
    <xdr:sp macro="" textlink="">
      <xdr:nvSpPr>
        <xdr:cNvPr id="77" name="円/楕円 76"/>
        <xdr:cNvSpPr/>
      </xdr:nvSpPr>
      <xdr:spPr bwMode="auto">
        <a:xfrm>
          <a:off x="4254500" y="3260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41295</xdr:rowOff>
    </xdr:from>
    <xdr:ext cx="762000" cy="259045"/>
    <xdr:sp macro="" textlink="">
      <xdr:nvSpPr>
        <xdr:cNvPr id="78" name="テキスト ボックス 77"/>
        <xdr:cNvSpPr txBox="1"/>
      </xdr:nvSpPr>
      <xdr:spPr>
        <a:xfrm>
          <a:off x="3924300" y="334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119462</xdr:rowOff>
    </xdr:from>
    <xdr:to>
      <xdr:col>3</xdr:col>
      <xdr:colOff>257175</xdr:colOff>
      <xdr:row>19</xdr:row>
      <xdr:rowOff>49612</xdr:rowOff>
    </xdr:to>
    <xdr:sp macro="" textlink="">
      <xdr:nvSpPr>
        <xdr:cNvPr id="79" name="円/楕円 78"/>
        <xdr:cNvSpPr/>
      </xdr:nvSpPr>
      <xdr:spPr bwMode="auto">
        <a:xfrm>
          <a:off x="3556000" y="32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34389</xdr:rowOff>
    </xdr:from>
    <xdr:ext cx="762000" cy="259045"/>
    <xdr:sp macro="" textlink="">
      <xdr:nvSpPr>
        <xdr:cNvPr id="80" name="テキスト ボックス 79"/>
        <xdr:cNvSpPr txBox="1"/>
      </xdr:nvSpPr>
      <xdr:spPr>
        <a:xfrm>
          <a:off x="3225800" y="33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105385</xdr:rowOff>
    </xdr:from>
    <xdr:to>
      <xdr:col>2</xdr:col>
      <xdr:colOff>692150</xdr:colOff>
      <xdr:row>19</xdr:row>
      <xdr:rowOff>35535</xdr:rowOff>
    </xdr:to>
    <xdr:sp macro="" textlink="">
      <xdr:nvSpPr>
        <xdr:cNvPr id="81" name="円/楕円 80"/>
        <xdr:cNvSpPr/>
      </xdr:nvSpPr>
      <xdr:spPr bwMode="auto">
        <a:xfrm>
          <a:off x="2857500" y="32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20312</xdr:rowOff>
    </xdr:from>
    <xdr:ext cx="762000" cy="259045"/>
    <xdr:sp macro="" textlink="">
      <xdr:nvSpPr>
        <xdr:cNvPr id="82" name="テキスト ボックス 81"/>
        <xdr:cNvSpPr txBox="1"/>
      </xdr:nvSpPr>
      <xdr:spPr>
        <a:xfrm>
          <a:off x="2527300" y="332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66654</xdr:rowOff>
    </xdr:from>
    <xdr:ext cx="762000" cy="259045"/>
    <xdr:sp macro="" textlink="">
      <xdr:nvSpPr>
        <xdr:cNvPr id="112" name="人口1人当たり決算額の推移最小値テキスト445"/>
        <xdr:cNvSpPr txBox="1"/>
      </xdr:nvSpPr>
      <xdr:spPr>
        <a:xfrm>
          <a:off x="5740400" y="75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37199</xdr:rowOff>
    </xdr:from>
    <xdr:to>
      <xdr:col>4</xdr:col>
      <xdr:colOff>1117600</xdr:colOff>
      <xdr:row>38</xdr:row>
      <xdr:rowOff>56477</xdr:rowOff>
    </xdr:to>
    <xdr:cxnSp macro="">
      <xdr:nvCxnSpPr>
        <xdr:cNvPr id="116" name="直線コネクタ 115"/>
        <xdr:cNvCxnSpPr/>
      </xdr:nvCxnSpPr>
      <xdr:spPr bwMode="auto">
        <a:xfrm>
          <a:off x="5003800" y="7504799"/>
          <a:ext cx="6477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116884</xdr:rowOff>
    </xdr:from>
    <xdr:to>
      <xdr:col>4</xdr:col>
      <xdr:colOff>469900</xdr:colOff>
      <xdr:row>38</xdr:row>
      <xdr:rowOff>37199</xdr:rowOff>
    </xdr:to>
    <xdr:cxnSp macro="">
      <xdr:nvCxnSpPr>
        <xdr:cNvPr id="119" name="直線コネクタ 118"/>
        <xdr:cNvCxnSpPr/>
      </xdr:nvCxnSpPr>
      <xdr:spPr bwMode="auto">
        <a:xfrm>
          <a:off x="4305300" y="7241584"/>
          <a:ext cx="698500" cy="26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137154</xdr:rowOff>
    </xdr:from>
    <xdr:to>
      <xdr:col>3</xdr:col>
      <xdr:colOff>904875</xdr:colOff>
      <xdr:row>37</xdr:row>
      <xdr:rowOff>116884</xdr:rowOff>
    </xdr:to>
    <xdr:cxnSp macro="">
      <xdr:nvCxnSpPr>
        <xdr:cNvPr id="122" name="直線コネクタ 121"/>
        <xdr:cNvCxnSpPr/>
      </xdr:nvCxnSpPr>
      <xdr:spPr bwMode="auto">
        <a:xfrm>
          <a:off x="3606800" y="7090404"/>
          <a:ext cx="698500" cy="15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327063</xdr:rowOff>
    </xdr:from>
    <xdr:to>
      <xdr:col>3</xdr:col>
      <xdr:colOff>206375</xdr:colOff>
      <xdr:row>36</xdr:row>
      <xdr:rowOff>137154</xdr:rowOff>
    </xdr:to>
    <xdr:cxnSp macro="">
      <xdr:nvCxnSpPr>
        <xdr:cNvPr id="125" name="直線コネクタ 124"/>
        <xdr:cNvCxnSpPr/>
      </xdr:nvCxnSpPr>
      <xdr:spPr bwMode="auto">
        <a:xfrm>
          <a:off x="2908300" y="6937413"/>
          <a:ext cx="698500" cy="15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5677</xdr:rowOff>
    </xdr:from>
    <xdr:to>
      <xdr:col>5</xdr:col>
      <xdr:colOff>34925</xdr:colOff>
      <xdr:row>38</xdr:row>
      <xdr:rowOff>107277</xdr:rowOff>
    </xdr:to>
    <xdr:sp macro="" textlink="">
      <xdr:nvSpPr>
        <xdr:cNvPr id="135" name="円/楕円 134"/>
        <xdr:cNvSpPr/>
      </xdr:nvSpPr>
      <xdr:spPr bwMode="auto">
        <a:xfrm>
          <a:off x="5600700" y="747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257154</xdr:rowOff>
    </xdr:from>
    <xdr:ext cx="762000" cy="259045"/>
    <xdr:sp macro="" textlink="">
      <xdr:nvSpPr>
        <xdr:cNvPr id="136" name="人口1人当たり決算額の推移該当値テキスト445"/>
        <xdr:cNvSpPr txBox="1"/>
      </xdr:nvSpPr>
      <xdr:spPr>
        <a:xfrm>
          <a:off x="5740400" y="738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329299</xdr:rowOff>
    </xdr:from>
    <xdr:to>
      <xdr:col>4</xdr:col>
      <xdr:colOff>520700</xdr:colOff>
      <xdr:row>38</xdr:row>
      <xdr:rowOff>87999</xdr:rowOff>
    </xdr:to>
    <xdr:sp macro="" textlink="">
      <xdr:nvSpPr>
        <xdr:cNvPr id="137" name="円/楕円 136"/>
        <xdr:cNvSpPr/>
      </xdr:nvSpPr>
      <xdr:spPr bwMode="auto">
        <a:xfrm>
          <a:off x="49530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72776</xdr:rowOff>
    </xdr:from>
    <xdr:ext cx="736600" cy="259045"/>
    <xdr:sp macro="" textlink="">
      <xdr:nvSpPr>
        <xdr:cNvPr id="138" name="テキスト ボックス 137"/>
        <xdr:cNvSpPr txBox="1"/>
      </xdr:nvSpPr>
      <xdr:spPr>
        <a:xfrm>
          <a:off x="4622800" y="754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66084</xdr:rowOff>
    </xdr:from>
    <xdr:to>
      <xdr:col>3</xdr:col>
      <xdr:colOff>955675</xdr:colOff>
      <xdr:row>37</xdr:row>
      <xdr:rowOff>167684</xdr:rowOff>
    </xdr:to>
    <xdr:sp macro="" textlink="">
      <xdr:nvSpPr>
        <xdr:cNvPr id="139" name="円/楕円 138"/>
        <xdr:cNvSpPr/>
      </xdr:nvSpPr>
      <xdr:spPr bwMode="auto">
        <a:xfrm>
          <a:off x="4254500" y="719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152461</xdr:rowOff>
    </xdr:from>
    <xdr:ext cx="762000" cy="259045"/>
    <xdr:sp macro="" textlink="">
      <xdr:nvSpPr>
        <xdr:cNvPr id="140" name="テキスト ボックス 139"/>
        <xdr:cNvSpPr txBox="1"/>
      </xdr:nvSpPr>
      <xdr:spPr>
        <a:xfrm>
          <a:off x="3924300" y="72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86354</xdr:rowOff>
    </xdr:from>
    <xdr:to>
      <xdr:col>3</xdr:col>
      <xdr:colOff>257175</xdr:colOff>
      <xdr:row>37</xdr:row>
      <xdr:rowOff>16504</xdr:rowOff>
    </xdr:to>
    <xdr:sp macro="" textlink="">
      <xdr:nvSpPr>
        <xdr:cNvPr id="141" name="円/楕円 140"/>
        <xdr:cNvSpPr/>
      </xdr:nvSpPr>
      <xdr:spPr bwMode="auto">
        <a:xfrm>
          <a:off x="3556000" y="703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1281</xdr:rowOff>
    </xdr:from>
    <xdr:ext cx="762000" cy="259045"/>
    <xdr:sp macro="" textlink="">
      <xdr:nvSpPr>
        <xdr:cNvPr id="142" name="テキスト ボックス 141"/>
        <xdr:cNvSpPr txBox="1"/>
      </xdr:nvSpPr>
      <xdr:spPr>
        <a:xfrm>
          <a:off x="3225800" y="7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276263</xdr:rowOff>
    </xdr:from>
    <xdr:to>
      <xdr:col>2</xdr:col>
      <xdr:colOff>692150</xdr:colOff>
      <xdr:row>36</xdr:row>
      <xdr:rowOff>34963</xdr:rowOff>
    </xdr:to>
    <xdr:sp macro="" textlink="">
      <xdr:nvSpPr>
        <xdr:cNvPr id="143" name="円/楕円 142"/>
        <xdr:cNvSpPr/>
      </xdr:nvSpPr>
      <xdr:spPr bwMode="auto">
        <a:xfrm>
          <a:off x="2857500" y="68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19740</xdr:rowOff>
    </xdr:from>
    <xdr:ext cx="762000" cy="259045"/>
    <xdr:sp macro="" textlink="">
      <xdr:nvSpPr>
        <xdr:cNvPr id="144" name="テキスト ボックス 143"/>
        <xdr:cNvSpPr txBox="1"/>
      </xdr:nvSpPr>
      <xdr:spPr>
        <a:xfrm>
          <a:off x="2527300" y="69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歳出削減努力により財政調整基金への積み増しを平成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年度まで順調に進めてきた。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年度については、道の駅整備など大規模事業の実施により財源対策として財政調整基金の取り崩しを行ったため、実質収支は黒字となったものの、実質単年度収支では大幅な赤字となった。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一般会計・特別会計・公営企業会計の全てにおいて赤字はなく、一定額以上の黒字を確保している。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ただし、国民健康保険事業特別会計と水道事業会計に対しては法定外（基準外）繰出しを行っているため、その解消を図っていく必要がある。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交付税措置のある地方債を除き、町債の新規発行を控えてきたことにより、元利償還金は順調に減少し、算入公債費等はやや増加傾向で推移している。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今後も引き続き、地方債に依存しない財政運営を実践していく。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地方債に依存しない財政運営に努め、地方債現在高の減少と充当可能財源である財政調整基金の積み増しについては平成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年度まで概ね順調に推移しており、今後も引き続き実践していく。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年度については、道の駅整備など大規模事業の実施により、財政調整基金の残高が減少し地方債現在高が増加した。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ただし、国の補正予算に伴う起債であるため、交付税措置があり実質負担は少ない。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3752685</v>
      </c>
      <c r="BO4" s="379"/>
      <c r="BP4" s="379"/>
      <c r="BQ4" s="379"/>
      <c r="BR4" s="379"/>
      <c r="BS4" s="379"/>
      <c r="BT4" s="379"/>
      <c r="BU4" s="380"/>
      <c r="BV4" s="378">
        <v>3033568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11.6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3388856</v>
      </c>
      <c r="BO5" s="384"/>
      <c r="BP5" s="384"/>
      <c r="BQ5" s="384"/>
      <c r="BR5" s="384"/>
      <c r="BS5" s="384"/>
      <c r="BT5" s="384"/>
      <c r="BU5" s="385"/>
      <c r="BV5" s="383">
        <v>2774578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81.400000000000006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363829</v>
      </c>
      <c r="BO6" s="384"/>
      <c r="BP6" s="384"/>
      <c r="BQ6" s="384"/>
      <c r="BR6" s="384"/>
      <c r="BS6" s="384"/>
      <c r="BT6" s="384"/>
      <c r="BU6" s="385"/>
      <c r="BV6" s="383">
        <v>258990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91.1</v>
      </c>
      <c r="CU6" s="530"/>
      <c r="CV6" s="530"/>
      <c r="CW6" s="530"/>
      <c r="CX6" s="530"/>
      <c r="CY6" s="530"/>
      <c r="CZ6" s="530"/>
      <c r="DA6" s="531"/>
      <c r="DB6" s="529">
        <v>88.5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218724</v>
      </c>
      <c r="BO7" s="384"/>
      <c r="BP7" s="384"/>
      <c r="BQ7" s="384"/>
      <c r="BR7" s="384"/>
      <c r="BS7" s="384"/>
      <c r="BT7" s="384"/>
      <c r="BU7" s="385"/>
      <c r="BV7" s="383">
        <v>42985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1859265</v>
      </c>
      <c r="CU7" s="384"/>
      <c r="CV7" s="384"/>
      <c r="CW7" s="384"/>
      <c r="CX7" s="384"/>
      <c r="CY7" s="384"/>
      <c r="CZ7" s="384"/>
      <c r="DA7" s="385"/>
      <c r="DB7" s="383">
        <v>1856243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145105</v>
      </c>
      <c r="BO8" s="384"/>
      <c r="BP8" s="384"/>
      <c r="BQ8" s="384"/>
      <c r="BR8" s="384"/>
      <c r="BS8" s="384"/>
      <c r="BT8" s="384"/>
      <c r="BU8" s="385"/>
      <c r="BV8" s="383">
        <v>216005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6454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-70900</v>
      </c>
      <c r="BO9" s="384"/>
      <c r="BP9" s="384"/>
      <c r="BQ9" s="384"/>
      <c r="BR9" s="384"/>
      <c r="BS9" s="384"/>
      <c r="BT9" s="384"/>
      <c r="BU9" s="385"/>
      <c r="BV9" s="383">
        <v>-58019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8.4</v>
      </c>
      <c r="CU9" s="354"/>
      <c r="CV9" s="354"/>
      <c r="CW9" s="354"/>
      <c r="CX9" s="354"/>
      <c r="CY9" s="354"/>
      <c r="CZ9" s="354"/>
      <c r="DA9" s="355"/>
      <c r="DB9" s="353">
        <v>9.6999999999999993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6705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200429</v>
      </c>
      <c r="BO10" s="384"/>
      <c r="BP10" s="384"/>
      <c r="BQ10" s="384"/>
      <c r="BR10" s="384"/>
      <c r="BS10" s="384"/>
      <c r="BT10" s="384"/>
      <c r="BU10" s="385"/>
      <c r="BV10" s="383">
        <v>248237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6384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520278</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6299</v>
      </c>
      <c r="S13" s="485"/>
      <c r="T13" s="485"/>
      <c r="U13" s="485"/>
      <c r="V13" s="486"/>
      <c r="W13" s="472" t="s">
        <v>124</v>
      </c>
      <c r="X13" s="396"/>
      <c r="Y13" s="396"/>
      <c r="Z13" s="396"/>
      <c r="AA13" s="396"/>
      <c r="AB13" s="397"/>
      <c r="AC13" s="359">
        <v>180</v>
      </c>
      <c r="AD13" s="360"/>
      <c r="AE13" s="360"/>
      <c r="AF13" s="360"/>
      <c r="AG13" s="361"/>
      <c r="AH13" s="359">
        <v>301</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-390749</v>
      </c>
      <c r="BO13" s="384"/>
      <c r="BP13" s="384"/>
      <c r="BQ13" s="384"/>
      <c r="BR13" s="384"/>
      <c r="BS13" s="384"/>
      <c r="BT13" s="384"/>
      <c r="BU13" s="385"/>
      <c r="BV13" s="383">
        <v>190218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2.7</v>
      </c>
      <c r="CU13" s="354"/>
      <c r="CV13" s="354"/>
      <c r="CW13" s="354"/>
      <c r="CX13" s="354"/>
      <c r="CY13" s="354"/>
      <c r="CZ13" s="354"/>
      <c r="DA13" s="355"/>
      <c r="DB13" s="353">
        <v>5.7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6500</v>
      </c>
      <c r="S14" s="485"/>
      <c r="T14" s="485"/>
      <c r="U14" s="485"/>
      <c r="V14" s="486"/>
      <c r="W14" s="487"/>
      <c r="X14" s="399"/>
      <c r="Y14" s="399"/>
      <c r="Z14" s="399"/>
      <c r="AA14" s="399"/>
      <c r="AB14" s="400"/>
      <c r="AC14" s="477">
        <v>6.3</v>
      </c>
      <c r="AD14" s="478"/>
      <c r="AE14" s="478"/>
      <c r="AF14" s="478"/>
      <c r="AG14" s="479"/>
      <c r="AH14" s="477">
        <v>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6401</v>
      </c>
      <c r="S15" s="485"/>
      <c r="T15" s="485"/>
      <c r="U15" s="485"/>
      <c r="V15" s="486"/>
      <c r="W15" s="472" t="s">
        <v>130</v>
      </c>
      <c r="X15" s="396"/>
      <c r="Y15" s="396"/>
      <c r="Z15" s="396"/>
      <c r="AA15" s="396"/>
      <c r="AB15" s="397"/>
      <c r="AC15" s="359">
        <v>693</v>
      </c>
      <c r="AD15" s="360"/>
      <c r="AE15" s="360"/>
      <c r="AF15" s="360"/>
      <c r="AG15" s="361"/>
      <c r="AH15" s="359">
        <v>851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614302</v>
      </c>
      <c r="BO15" s="379"/>
      <c r="BP15" s="379"/>
      <c r="BQ15" s="379"/>
      <c r="BR15" s="379"/>
      <c r="BS15" s="379"/>
      <c r="BT15" s="379"/>
      <c r="BU15" s="380"/>
      <c r="BV15" s="378">
        <v>610539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24.4</v>
      </c>
      <c r="AD16" s="478"/>
      <c r="AE16" s="478"/>
      <c r="AF16" s="478"/>
      <c r="AG16" s="479"/>
      <c r="AH16" s="477">
        <v>25.7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1551652</v>
      </c>
      <c r="BO16" s="384"/>
      <c r="BP16" s="384"/>
      <c r="BQ16" s="384"/>
      <c r="BR16" s="384"/>
      <c r="BS16" s="384"/>
      <c r="BT16" s="384"/>
      <c r="BU16" s="385"/>
      <c r="BV16" s="383">
        <v>1537108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1963</v>
      </c>
      <c r="AD17" s="360"/>
      <c r="AE17" s="360"/>
      <c r="AF17" s="360"/>
      <c r="AG17" s="361"/>
      <c r="AH17" s="359">
        <v>2153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780574</v>
      </c>
      <c r="BO17" s="384"/>
      <c r="BP17" s="384"/>
      <c r="BQ17" s="384"/>
      <c r="BR17" s="384"/>
      <c r="BS17" s="384"/>
      <c r="BT17" s="384"/>
      <c r="BU17" s="385"/>
      <c r="BV17" s="383">
        <v>780452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19.899999999999999</v>
      </c>
      <c r="M18" s="448"/>
      <c r="N18" s="448"/>
      <c r="O18" s="448"/>
      <c r="P18" s="448"/>
      <c r="Q18" s="448"/>
      <c r="R18" s="449"/>
      <c r="S18" s="449"/>
      <c r="T18" s="449"/>
      <c r="U18" s="449"/>
      <c r="V18" s="450"/>
      <c r="W18" s="464"/>
      <c r="X18" s="465"/>
      <c r="Y18" s="465"/>
      <c r="Z18" s="465"/>
      <c r="AA18" s="465"/>
      <c r="AB18" s="473"/>
      <c r="AC18" s="347">
        <v>69.2</v>
      </c>
      <c r="AD18" s="348"/>
      <c r="AE18" s="348"/>
      <c r="AF18" s="348"/>
      <c r="AG18" s="451"/>
      <c r="AH18" s="347">
        <v>65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1592181</v>
      </c>
      <c r="BO18" s="384"/>
      <c r="BP18" s="384"/>
      <c r="BQ18" s="384"/>
      <c r="BR18" s="384"/>
      <c r="BS18" s="384"/>
      <c r="BT18" s="384"/>
      <c r="BU18" s="385"/>
      <c r="BV18" s="383">
        <v>1522903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324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2954517</v>
      </c>
      <c r="BO19" s="384"/>
      <c r="BP19" s="384"/>
      <c r="BQ19" s="384"/>
      <c r="BR19" s="384"/>
      <c r="BS19" s="384"/>
      <c r="BT19" s="384"/>
      <c r="BU19" s="385"/>
      <c r="BV19" s="383">
        <v>2516311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2135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2469513</v>
      </c>
      <c r="BO23" s="384"/>
      <c r="BP23" s="384"/>
      <c r="BQ23" s="384"/>
      <c r="BR23" s="384"/>
      <c r="BS23" s="384"/>
      <c r="BT23" s="384"/>
      <c r="BU23" s="385"/>
      <c r="BV23" s="383">
        <v>2385640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5400</v>
      </c>
      <c r="R24" s="360"/>
      <c r="S24" s="360"/>
      <c r="T24" s="360"/>
      <c r="U24" s="360"/>
      <c r="V24" s="361"/>
      <c r="W24" s="425"/>
      <c r="X24" s="416"/>
      <c r="Y24" s="417"/>
      <c r="Z24" s="356" t="s">
        <v>154</v>
      </c>
      <c r="AA24" s="357"/>
      <c r="AB24" s="357"/>
      <c r="AC24" s="357"/>
      <c r="AD24" s="357"/>
      <c r="AE24" s="357"/>
      <c r="AF24" s="357"/>
      <c r="AG24" s="358"/>
      <c r="AH24" s="359">
        <v>70</v>
      </c>
      <c r="AI24" s="360"/>
      <c r="AJ24" s="360"/>
      <c r="AK24" s="360"/>
      <c r="AL24" s="361"/>
      <c r="AM24" s="359">
        <v>219520</v>
      </c>
      <c r="AN24" s="360"/>
      <c r="AO24" s="360"/>
      <c r="AP24" s="360"/>
      <c r="AQ24" s="360"/>
      <c r="AR24" s="361"/>
      <c r="AS24" s="359">
        <v>3136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2323186</v>
      </c>
      <c r="BO24" s="384"/>
      <c r="BP24" s="384"/>
      <c r="BQ24" s="384"/>
      <c r="BR24" s="384"/>
      <c r="BS24" s="384"/>
      <c r="BT24" s="384"/>
      <c r="BU24" s="385"/>
      <c r="BV24" s="383">
        <v>2206752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4845</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4590</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27081</v>
      </c>
      <c r="AN26" s="360"/>
      <c r="AO26" s="360"/>
      <c r="AP26" s="360"/>
      <c r="AQ26" s="360"/>
      <c r="AR26" s="361"/>
      <c r="AS26" s="359">
        <v>3009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2310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150157</v>
      </c>
      <c r="BO27" s="387"/>
      <c r="BP27" s="387"/>
      <c r="BQ27" s="387"/>
      <c r="BR27" s="387"/>
      <c r="BS27" s="387"/>
      <c r="BT27" s="387"/>
      <c r="BU27" s="388"/>
      <c r="BV27" s="386">
        <v>150090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1022746</v>
      </c>
      <c r="BO28" s="379"/>
      <c r="BP28" s="379"/>
      <c r="BQ28" s="379"/>
      <c r="BR28" s="379"/>
      <c r="BS28" s="379"/>
      <c r="BT28" s="379"/>
      <c r="BU28" s="380"/>
      <c r="BV28" s="378">
        <v>1342595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1740</v>
      </c>
      <c r="R29" s="360"/>
      <c r="S29" s="360"/>
      <c r="T29" s="360"/>
      <c r="U29" s="360"/>
      <c r="V29" s="361"/>
      <c r="W29" s="426"/>
      <c r="X29" s="427"/>
      <c r="Y29" s="428"/>
      <c r="Z29" s="356" t="s">
        <v>170</v>
      </c>
      <c r="AA29" s="357"/>
      <c r="AB29" s="357"/>
      <c r="AC29" s="357"/>
      <c r="AD29" s="357"/>
      <c r="AE29" s="357"/>
      <c r="AF29" s="357"/>
      <c r="AG29" s="358"/>
      <c r="AH29" s="359">
        <v>70</v>
      </c>
      <c r="AI29" s="360"/>
      <c r="AJ29" s="360"/>
      <c r="AK29" s="360"/>
      <c r="AL29" s="361"/>
      <c r="AM29" s="359">
        <v>219520</v>
      </c>
      <c r="AN29" s="360"/>
      <c r="AO29" s="360"/>
      <c r="AP29" s="360"/>
      <c r="AQ29" s="360"/>
      <c r="AR29" s="361"/>
      <c r="AS29" s="359">
        <v>3136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50658</v>
      </c>
      <c r="BO29" s="384"/>
      <c r="BP29" s="384"/>
      <c r="BQ29" s="384"/>
      <c r="BR29" s="384"/>
      <c r="BS29" s="384"/>
      <c r="BT29" s="384"/>
      <c r="BU29" s="385"/>
      <c r="BV29" s="383">
        <v>50645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105955</v>
      </c>
      <c r="BO30" s="387"/>
      <c r="BP30" s="387"/>
      <c r="BQ30" s="387"/>
      <c r="BR30" s="387"/>
      <c r="BS30" s="387"/>
      <c r="BT30" s="387"/>
      <c r="BU30" s="388"/>
      <c r="BV30" s="386">
        <v>115828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株式会社発酵の里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香取広域市町村圏事務組合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673785</v>
      </c>
      <c r="S5" s="639"/>
      <c r="T5" s="639"/>
      <c r="U5" s="639"/>
      <c r="V5" s="639"/>
      <c r="W5" s="639"/>
      <c r="X5" s="639"/>
      <c r="Y5" s="686"/>
      <c r="Z5" s="699">
        <v>18</v>
      </c>
      <c r="AA5" s="699"/>
      <c r="AB5" s="699"/>
      <c r="AC5" s="699"/>
      <c r="AD5" s="700">
        <v>673785</v>
      </c>
      <c r="AE5" s="700"/>
      <c r="AF5" s="700"/>
      <c r="AG5" s="700"/>
      <c r="AH5" s="700"/>
      <c r="AI5" s="700"/>
      <c r="AJ5" s="700"/>
      <c r="AK5" s="700"/>
      <c r="AL5" s="687">
        <v>38.6</v>
      </c>
      <c r="AM5" s="656"/>
      <c r="AN5" s="656"/>
      <c r="AO5" s="688"/>
      <c r="AP5" s="675" t="s">
        <v>208</v>
      </c>
      <c r="AQ5" s="676"/>
      <c r="AR5" s="676"/>
      <c r="AS5" s="676"/>
      <c r="AT5" s="676"/>
      <c r="AU5" s="676"/>
      <c r="AV5" s="676"/>
      <c r="AW5" s="676"/>
      <c r="AX5" s="676"/>
      <c r="AY5" s="676"/>
      <c r="AZ5" s="676"/>
      <c r="BA5" s="676"/>
      <c r="BB5" s="676"/>
      <c r="BC5" s="676"/>
      <c r="BD5" s="676"/>
      <c r="BE5" s="676"/>
      <c r="BF5" s="677"/>
      <c r="BG5" s="588">
        <v>673785</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28344</v>
      </c>
      <c r="S6" s="589"/>
      <c r="T6" s="589"/>
      <c r="U6" s="589"/>
      <c r="V6" s="589"/>
      <c r="W6" s="589"/>
      <c r="X6" s="589"/>
      <c r="Y6" s="590"/>
      <c r="Z6" s="641">
        <v>0.8</v>
      </c>
      <c r="AA6" s="641"/>
      <c r="AB6" s="641"/>
      <c r="AC6" s="641"/>
      <c r="AD6" s="642">
        <v>28344</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673785</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50816</v>
      </c>
      <c r="CS6" s="589"/>
      <c r="CT6" s="589"/>
      <c r="CU6" s="589"/>
      <c r="CV6" s="589"/>
      <c r="CW6" s="589"/>
      <c r="CX6" s="589"/>
      <c r="CY6" s="590"/>
      <c r="CZ6" s="641">
        <v>1.5</v>
      </c>
      <c r="DA6" s="641"/>
      <c r="DB6" s="641"/>
      <c r="DC6" s="641"/>
      <c r="DD6" s="594" t="s">
        <v>209</v>
      </c>
      <c r="DE6" s="589"/>
      <c r="DF6" s="589"/>
      <c r="DG6" s="589"/>
      <c r="DH6" s="589"/>
      <c r="DI6" s="589"/>
      <c r="DJ6" s="589"/>
      <c r="DK6" s="589"/>
      <c r="DL6" s="589"/>
      <c r="DM6" s="589"/>
      <c r="DN6" s="589"/>
      <c r="DO6" s="589"/>
      <c r="DP6" s="590"/>
      <c r="DQ6" s="594">
        <v>50816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1565</v>
      </c>
      <c r="S7" s="589"/>
      <c r="T7" s="589"/>
      <c r="U7" s="589"/>
      <c r="V7" s="589"/>
      <c r="W7" s="589"/>
      <c r="X7" s="589"/>
      <c r="Y7" s="590"/>
      <c r="Z7" s="641">
        <v>0</v>
      </c>
      <c r="AA7" s="641"/>
      <c r="AB7" s="641"/>
      <c r="AC7" s="641"/>
      <c r="AD7" s="642">
        <v>1565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311199</v>
      </c>
      <c r="BH7" s="589"/>
      <c r="BI7" s="589"/>
      <c r="BJ7" s="589"/>
      <c r="BK7" s="589"/>
      <c r="BL7" s="589"/>
      <c r="BM7" s="589"/>
      <c r="BN7" s="590"/>
      <c r="BO7" s="641">
        <v>46.2</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646111</v>
      </c>
      <c r="CS7" s="589"/>
      <c r="CT7" s="589"/>
      <c r="CU7" s="589"/>
      <c r="CV7" s="589"/>
      <c r="CW7" s="589"/>
      <c r="CX7" s="589"/>
      <c r="CY7" s="590"/>
      <c r="CZ7" s="641">
        <v>19.100000000000001</v>
      </c>
      <c r="DA7" s="641"/>
      <c r="DB7" s="641"/>
      <c r="DC7" s="641"/>
      <c r="DD7" s="594">
        <v>7677</v>
      </c>
      <c r="DE7" s="589"/>
      <c r="DF7" s="589"/>
      <c r="DG7" s="589"/>
      <c r="DH7" s="589"/>
      <c r="DI7" s="589"/>
      <c r="DJ7" s="589"/>
      <c r="DK7" s="589"/>
      <c r="DL7" s="589"/>
      <c r="DM7" s="589"/>
      <c r="DN7" s="589"/>
      <c r="DO7" s="589"/>
      <c r="DP7" s="590"/>
      <c r="DQ7" s="594">
        <v>613805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7419</v>
      </c>
      <c r="S8" s="589"/>
      <c r="T8" s="589"/>
      <c r="U8" s="589"/>
      <c r="V8" s="589"/>
      <c r="W8" s="589"/>
      <c r="X8" s="589"/>
      <c r="Y8" s="590"/>
      <c r="Z8" s="641">
        <v>0.2</v>
      </c>
      <c r="AA8" s="641"/>
      <c r="AB8" s="641"/>
      <c r="AC8" s="641"/>
      <c r="AD8" s="642">
        <v>7419</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11021</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705220</v>
      </c>
      <c r="CS8" s="589"/>
      <c r="CT8" s="589"/>
      <c r="CU8" s="589"/>
      <c r="CV8" s="589"/>
      <c r="CW8" s="589"/>
      <c r="CX8" s="589"/>
      <c r="CY8" s="590"/>
      <c r="CZ8" s="641">
        <v>20.8</v>
      </c>
      <c r="DA8" s="641"/>
      <c r="DB8" s="641"/>
      <c r="DC8" s="641"/>
      <c r="DD8" s="594">
        <v>6924</v>
      </c>
      <c r="DE8" s="589"/>
      <c r="DF8" s="589"/>
      <c r="DG8" s="589"/>
      <c r="DH8" s="589"/>
      <c r="DI8" s="589"/>
      <c r="DJ8" s="589"/>
      <c r="DK8" s="589"/>
      <c r="DL8" s="589"/>
      <c r="DM8" s="589"/>
      <c r="DN8" s="589"/>
      <c r="DO8" s="589"/>
      <c r="DP8" s="590"/>
      <c r="DQ8" s="594">
        <v>465517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5549</v>
      </c>
      <c r="S9" s="589"/>
      <c r="T9" s="589"/>
      <c r="U9" s="589"/>
      <c r="V9" s="589"/>
      <c r="W9" s="589"/>
      <c r="X9" s="589"/>
      <c r="Y9" s="590"/>
      <c r="Z9" s="641">
        <v>0.1</v>
      </c>
      <c r="AA9" s="641"/>
      <c r="AB9" s="641"/>
      <c r="AC9" s="641"/>
      <c r="AD9" s="642">
        <v>5549</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255186</v>
      </c>
      <c r="BH9" s="589"/>
      <c r="BI9" s="589"/>
      <c r="BJ9" s="589"/>
      <c r="BK9" s="589"/>
      <c r="BL9" s="589"/>
      <c r="BM9" s="589"/>
      <c r="BN9" s="590"/>
      <c r="BO9" s="641">
        <v>37.9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368369</v>
      </c>
      <c r="CS9" s="589"/>
      <c r="CT9" s="589"/>
      <c r="CU9" s="589"/>
      <c r="CV9" s="589"/>
      <c r="CW9" s="589"/>
      <c r="CX9" s="589"/>
      <c r="CY9" s="590"/>
      <c r="CZ9" s="641">
        <v>10.9</v>
      </c>
      <c r="DA9" s="641"/>
      <c r="DB9" s="641"/>
      <c r="DC9" s="641"/>
      <c r="DD9" s="594">
        <v>10824</v>
      </c>
      <c r="DE9" s="589"/>
      <c r="DF9" s="589"/>
      <c r="DG9" s="589"/>
      <c r="DH9" s="589"/>
      <c r="DI9" s="589"/>
      <c r="DJ9" s="589"/>
      <c r="DK9" s="589"/>
      <c r="DL9" s="589"/>
      <c r="DM9" s="589"/>
      <c r="DN9" s="589"/>
      <c r="DO9" s="589"/>
      <c r="DP9" s="590"/>
      <c r="DQ9" s="594">
        <v>345285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65288</v>
      </c>
      <c r="S10" s="589"/>
      <c r="T10" s="589"/>
      <c r="U10" s="589"/>
      <c r="V10" s="589"/>
      <c r="W10" s="589"/>
      <c r="X10" s="589"/>
      <c r="Y10" s="590"/>
      <c r="Z10" s="641">
        <v>1.7</v>
      </c>
      <c r="AA10" s="641"/>
      <c r="AB10" s="641"/>
      <c r="AC10" s="641"/>
      <c r="AD10" s="642">
        <v>65288</v>
      </c>
      <c r="AE10" s="642"/>
      <c r="AF10" s="642"/>
      <c r="AG10" s="642"/>
      <c r="AH10" s="642"/>
      <c r="AI10" s="642"/>
      <c r="AJ10" s="642"/>
      <c r="AK10" s="642"/>
      <c r="AL10" s="611">
        <v>3.7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15158</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5</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15125</v>
      </c>
      <c r="S11" s="589"/>
      <c r="T11" s="589"/>
      <c r="U11" s="589"/>
      <c r="V11" s="589"/>
      <c r="W11" s="589"/>
      <c r="X11" s="589"/>
      <c r="Y11" s="590"/>
      <c r="Z11" s="641">
        <v>0.4</v>
      </c>
      <c r="AA11" s="641"/>
      <c r="AB11" s="641"/>
      <c r="AC11" s="641"/>
      <c r="AD11" s="642">
        <v>15125</v>
      </c>
      <c r="AE11" s="642"/>
      <c r="AF11" s="642"/>
      <c r="AG11" s="642"/>
      <c r="AH11" s="642"/>
      <c r="AI11" s="642"/>
      <c r="AJ11" s="642"/>
      <c r="AK11" s="642"/>
      <c r="AL11" s="611">
        <v>0.9</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29834</v>
      </c>
      <c r="BH11" s="589"/>
      <c r="BI11" s="589"/>
      <c r="BJ11" s="589"/>
      <c r="BK11" s="589"/>
      <c r="BL11" s="589"/>
      <c r="BM11" s="589"/>
      <c r="BN11" s="590"/>
      <c r="BO11" s="641">
        <v>4.4000000000000004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75012</v>
      </c>
      <c r="CS11" s="589"/>
      <c r="CT11" s="589"/>
      <c r="CU11" s="589"/>
      <c r="CV11" s="589"/>
      <c r="CW11" s="589"/>
      <c r="CX11" s="589"/>
      <c r="CY11" s="590"/>
      <c r="CZ11" s="641">
        <v>2.2000000000000002</v>
      </c>
      <c r="DA11" s="641"/>
      <c r="DB11" s="641"/>
      <c r="DC11" s="641"/>
      <c r="DD11" s="594">
        <v>16684</v>
      </c>
      <c r="DE11" s="589"/>
      <c r="DF11" s="589"/>
      <c r="DG11" s="589"/>
      <c r="DH11" s="589"/>
      <c r="DI11" s="589"/>
      <c r="DJ11" s="589"/>
      <c r="DK11" s="589"/>
      <c r="DL11" s="589"/>
      <c r="DM11" s="589"/>
      <c r="DN11" s="589"/>
      <c r="DO11" s="589"/>
      <c r="DP11" s="590"/>
      <c r="DQ11" s="594">
        <v>61322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303425</v>
      </c>
      <c r="BH12" s="589"/>
      <c r="BI12" s="589"/>
      <c r="BJ12" s="589"/>
      <c r="BK12" s="589"/>
      <c r="BL12" s="589"/>
      <c r="BM12" s="589"/>
      <c r="BN12" s="590"/>
      <c r="BO12" s="641">
        <v>45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291165</v>
      </c>
      <c r="CS12" s="589"/>
      <c r="CT12" s="589"/>
      <c r="CU12" s="589"/>
      <c r="CV12" s="589"/>
      <c r="CW12" s="589"/>
      <c r="CX12" s="589"/>
      <c r="CY12" s="590"/>
      <c r="CZ12" s="641">
        <v>8.6</v>
      </c>
      <c r="DA12" s="641"/>
      <c r="DB12" s="641"/>
      <c r="DC12" s="641"/>
      <c r="DD12" s="594">
        <v>226942</v>
      </c>
      <c r="DE12" s="589"/>
      <c r="DF12" s="589"/>
      <c r="DG12" s="589"/>
      <c r="DH12" s="589"/>
      <c r="DI12" s="589"/>
      <c r="DJ12" s="589"/>
      <c r="DK12" s="589"/>
      <c r="DL12" s="589"/>
      <c r="DM12" s="589"/>
      <c r="DN12" s="589"/>
      <c r="DO12" s="589"/>
      <c r="DP12" s="590"/>
      <c r="DQ12" s="594">
        <v>215451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5617</v>
      </c>
      <c r="S13" s="589"/>
      <c r="T13" s="589"/>
      <c r="U13" s="589"/>
      <c r="V13" s="589"/>
      <c r="W13" s="589"/>
      <c r="X13" s="589"/>
      <c r="Y13" s="590"/>
      <c r="Z13" s="641">
        <v>0.1</v>
      </c>
      <c r="AA13" s="641"/>
      <c r="AB13" s="641"/>
      <c r="AC13" s="641"/>
      <c r="AD13" s="642">
        <v>5617</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303425</v>
      </c>
      <c r="BH13" s="589"/>
      <c r="BI13" s="589"/>
      <c r="BJ13" s="589"/>
      <c r="BK13" s="589"/>
      <c r="BL13" s="589"/>
      <c r="BM13" s="589"/>
      <c r="BN13" s="590"/>
      <c r="BO13" s="641">
        <v>45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539146</v>
      </c>
      <c r="CS13" s="589"/>
      <c r="CT13" s="589"/>
      <c r="CU13" s="589"/>
      <c r="CV13" s="589"/>
      <c r="CW13" s="589"/>
      <c r="CX13" s="589"/>
      <c r="CY13" s="590"/>
      <c r="CZ13" s="641">
        <v>15.9</v>
      </c>
      <c r="DA13" s="641"/>
      <c r="DB13" s="641"/>
      <c r="DC13" s="641"/>
      <c r="DD13" s="594">
        <v>492031</v>
      </c>
      <c r="DE13" s="589"/>
      <c r="DF13" s="589"/>
      <c r="DG13" s="589"/>
      <c r="DH13" s="589"/>
      <c r="DI13" s="589"/>
      <c r="DJ13" s="589"/>
      <c r="DK13" s="589"/>
      <c r="DL13" s="589"/>
      <c r="DM13" s="589"/>
      <c r="DN13" s="589"/>
      <c r="DO13" s="589"/>
      <c r="DP13" s="590"/>
      <c r="DQ13" s="594">
        <v>224880</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13301</v>
      </c>
      <c r="BH14" s="589"/>
      <c r="BI14" s="589"/>
      <c r="BJ14" s="589"/>
      <c r="BK14" s="589"/>
      <c r="BL14" s="589"/>
      <c r="BM14" s="589"/>
      <c r="BN14" s="590"/>
      <c r="BO14" s="641">
        <v>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194287</v>
      </c>
      <c r="CS14" s="589"/>
      <c r="CT14" s="589"/>
      <c r="CU14" s="589"/>
      <c r="CV14" s="589"/>
      <c r="CW14" s="589"/>
      <c r="CX14" s="589"/>
      <c r="CY14" s="590"/>
      <c r="CZ14" s="641">
        <v>5.7</v>
      </c>
      <c r="DA14" s="641"/>
      <c r="DB14" s="641"/>
      <c r="DC14" s="641"/>
      <c r="DD14" s="594">
        <v>68443</v>
      </c>
      <c r="DE14" s="589"/>
      <c r="DF14" s="589"/>
      <c r="DG14" s="589"/>
      <c r="DH14" s="589"/>
      <c r="DI14" s="589"/>
      <c r="DJ14" s="589"/>
      <c r="DK14" s="589"/>
      <c r="DL14" s="589"/>
      <c r="DM14" s="589"/>
      <c r="DN14" s="589"/>
      <c r="DO14" s="589"/>
      <c r="DP14" s="590"/>
      <c r="DQ14" s="594">
        <v>121316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2631</v>
      </c>
      <c r="S15" s="589"/>
      <c r="T15" s="589"/>
      <c r="U15" s="589"/>
      <c r="V15" s="589"/>
      <c r="W15" s="589"/>
      <c r="X15" s="589"/>
      <c r="Y15" s="590"/>
      <c r="Z15" s="641">
        <v>0.1</v>
      </c>
      <c r="AA15" s="641"/>
      <c r="AB15" s="641"/>
      <c r="AC15" s="641"/>
      <c r="AD15" s="642">
        <v>2631</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45860</v>
      </c>
      <c r="BH15" s="589"/>
      <c r="BI15" s="589"/>
      <c r="BJ15" s="589"/>
      <c r="BK15" s="589"/>
      <c r="BL15" s="589"/>
      <c r="BM15" s="589"/>
      <c r="BN15" s="590"/>
      <c r="BO15" s="641">
        <v>6.8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271314</v>
      </c>
      <c r="CS15" s="589"/>
      <c r="CT15" s="589"/>
      <c r="CU15" s="589"/>
      <c r="CV15" s="589"/>
      <c r="CW15" s="589"/>
      <c r="CX15" s="589"/>
      <c r="CY15" s="590"/>
      <c r="CZ15" s="641">
        <v>8</v>
      </c>
      <c r="DA15" s="641"/>
      <c r="DB15" s="641"/>
      <c r="DC15" s="641"/>
      <c r="DD15" s="594">
        <v>56035</v>
      </c>
      <c r="DE15" s="589"/>
      <c r="DF15" s="589"/>
      <c r="DG15" s="589"/>
      <c r="DH15" s="589"/>
      <c r="DI15" s="589"/>
      <c r="DJ15" s="589"/>
      <c r="DK15" s="589"/>
      <c r="DL15" s="589"/>
      <c r="DM15" s="589"/>
      <c r="DN15" s="589"/>
      <c r="DO15" s="589"/>
      <c r="DP15" s="590"/>
      <c r="DQ15" s="594">
        <v>244880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1144252</v>
      </c>
      <c r="S16" s="589"/>
      <c r="T16" s="589"/>
      <c r="U16" s="589"/>
      <c r="V16" s="589"/>
      <c r="W16" s="589"/>
      <c r="X16" s="589"/>
      <c r="Y16" s="590"/>
      <c r="Z16" s="641">
        <v>30.5</v>
      </c>
      <c r="AA16" s="641"/>
      <c r="AB16" s="641"/>
      <c r="AC16" s="641"/>
      <c r="AD16" s="642">
        <v>938284</v>
      </c>
      <c r="AE16" s="642"/>
      <c r="AF16" s="642"/>
      <c r="AG16" s="642"/>
      <c r="AH16" s="642"/>
      <c r="AI16" s="642"/>
      <c r="AJ16" s="642"/>
      <c r="AK16" s="642"/>
      <c r="AL16" s="611">
        <v>53.7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938284</v>
      </c>
      <c r="S17" s="589"/>
      <c r="T17" s="589"/>
      <c r="U17" s="589"/>
      <c r="V17" s="589"/>
      <c r="W17" s="589"/>
      <c r="X17" s="589"/>
      <c r="Y17" s="590"/>
      <c r="Z17" s="641">
        <v>25</v>
      </c>
      <c r="AA17" s="641"/>
      <c r="AB17" s="641"/>
      <c r="AC17" s="641"/>
      <c r="AD17" s="642">
        <v>938284</v>
      </c>
      <c r="AE17" s="642"/>
      <c r="AF17" s="642"/>
      <c r="AG17" s="642"/>
      <c r="AH17" s="642"/>
      <c r="AI17" s="642"/>
      <c r="AJ17" s="642"/>
      <c r="AK17" s="642"/>
      <c r="AL17" s="611">
        <v>53.7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247411</v>
      </c>
      <c r="CS17" s="589"/>
      <c r="CT17" s="589"/>
      <c r="CU17" s="589"/>
      <c r="CV17" s="589"/>
      <c r="CW17" s="589"/>
      <c r="CX17" s="589"/>
      <c r="CY17" s="590"/>
      <c r="CZ17" s="641">
        <v>7.3</v>
      </c>
      <c r="DA17" s="641"/>
      <c r="DB17" s="641"/>
      <c r="DC17" s="641"/>
      <c r="DD17" s="594" t="s">
        <v>221</v>
      </c>
      <c r="DE17" s="589"/>
      <c r="DF17" s="589"/>
      <c r="DG17" s="589"/>
      <c r="DH17" s="589"/>
      <c r="DI17" s="589"/>
      <c r="DJ17" s="589"/>
      <c r="DK17" s="589"/>
      <c r="DL17" s="589"/>
      <c r="DM17" s="589"/>
      <c r="DN17" s="589"/>
      <c r="DO17" s="589"/>
      <c r="DP17" s="590"/>
      <c r="DQ17" s="594">
        <v>247411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78846</v>
      </c>
      <c r="S18" s="589"/>
      <c r="T18" s="589"/>
      <c r="U18" s="589"/>
      <c r="V18" s="589"/>
      <c r="W18" s="589"/>
      <c r="X18" s="589"/>
      <c r="Y18" s="590"/>
      <c r="Z18" s="641">
        <v>2.1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127122</v>
      </c>
      <c r="S19" s="589"/>
      <c r="T19" s="589"/>
      <c r="U19" s="589"/>
      <c r="V19" s="589"/>
      <c r="W19" s="589"/>
      <c r="X19" s="589"/>
      <c r="Y19" s="590"/>
      <c r="Z19" s="641">
        <v>3.4</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1949575</v>
      </c>
      <c r="S20" s="589"/>
      <c r="T20" s="589"/>
      <c r="U20" s="589"/>
      <c r="V20" s="589"/>
      <c r="W20" s="589"/>
      <c r="X20" s="589"/>
      <c r="Y20" s="590"/>
      <c r="Z20" s="641">
        <v>52</v>
      </c>
      <c r="AA20" s="641"/>
      <c r="AB20" s="641"/>
      <c r="AC20" s="641"/>
      <c r="AD20" s="642">
        <v>1743607</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3388856</v>
      </c>
      <c r="CS20" s="589"/>
      <c r="CT20" s="589"/>
      <c r="CU20" s="589"/>
      <c r="CV20" s="589"/>
      <c r="CW20" s="589"/>
      <c r="CX20" s="589"/>
      <c r="CY20" s="590"/>
      <c r="CZ20" s="641">
        <v>100</v>
      </c>
      <c r="DA20" s="641"/>
      <c r="DB20" s="641"/>
      <c r="DC20" s="641"/>
      <c r="DD20" s="594">
        <v>885560</v>
      </c>
      <c r="DE20" s="589"/>
      <c r="DF20" s="589"/>
      <c r="DG20" s="589"/>
      <c r="DH20" s="589"/>
      <c r="DI20" s="589"/>
      <c r="DJ20" s="589"/>
      <c r="DK20" s="589"/>
      <c r="DL20" s="589"/>
      <c r="DM20" s="589"/>
      <c r="DN20" s="589"/>
      <c r="DO20" s="589"/>
      <c r="DP20" s="590"/>
      <c r="DQ20" s="594">
        <v>2590688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838</v>
      </c>
      <c r="S21" s="589"/>
      <c r="T21" s="589"/>
      <c r="U21" s="589"/>
      <c r="V21" s="589"/>
      <c r="W21" s="589"/>
      <c r="X21" s="589"/>
      <c r="Y21" s="590"/>
      <c r="Z21" s="641">
        <v>0</v>
      </c>
      <c r="AA21" s="641"/>
      <c r="AB21" s="641"/>
      <c r="AC21" s="641"/>
      <c r="AD21" s="642">
        <v>838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30374</v>
      </c>
      <c r="S22" s="589"/>
      <c r="T22" s="589"/>
      <c r="U22" s="589"/>
      <c r="V22" s="589"/>
      <c r="W22" s="589"/>
      <c r="X22" s="589"/>
      <c r="Y22" s="590"/>
      <c r="Z22" s="641">
        <v>0.8</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35050</v>
      </c>
      <c r="S23" s="589"/>
      <c r="T23" s="589"/>
      <c r="U23" s="589"/>
      <c r="V23" s="589"/>
      <c r="W23" s="589"/>
      <c r="X23" s="589"/>
      <c r="Y23" s="590"/>
      <c r="Z23" s="641">
        <v>0.9</v>
      </c>
      <c r="AA23" s="641"/>
      <c r="AB23" s="641"/>
      <c r="AC23" s="641"/>
      <c r="AD23" s="642">
        <v>2255</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12947</v>
      </c>
      <c r="S24" s="589"/>
      <c r="T24" s="589"/>
      <c r="U24" s="589"/>
      <c r="V24" s="589"/>
      <c r="W24" s="589"/>
      <c r="X24" s="589"/>
      <c r="Y24" s="590"/>
      <c r="Z24" s="641">
        <v>0.3</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1110552</v>
      </c>
      <c r="CS24" s="639"/>
      <c r="CT24" s="639"/>
      <c r="CU24" s="639"/>
      <c r="CV24" s="639"/>
      <c r="CW24" s="639"/>
      <c r="CX24" s="639"/>
      <c r="CY24" s="686"/>
      <c r="CZ24" s="690">
        <v>32.799999999999997</v>
      </c>
      <c r="DA24" s="691"/>
      <c r="DB24" s="691"/>
      <c r="DC24" s="692"/>
      <c r="DD24" s="685">
        <v>917621</v>
      </c>
      <c r="DE24" s="639"/>
      <c r="DF24" s="639"/>
      <c r="DG24" s="639"/>
      <c r="DH24" s="639"/>
      <c r="DI24" s="639"/>
      <c r="DJ24" s="639"/>
      <c r="DK24" s="686"/>
      <c r="DL24" s="685">
        <v>917332</v>
      </c>
      <c r="DM24" s="639"/>
      <c r="DN24" s="639"/>
      <c r="DO24" s="639"/>
      <c r="DP24" s="639"/>
      <c r="DQ24" s="639"/>
      <c r="DR24" s="639"/>
      <c r="DS24" s="639"/>
      <c r="DT24" s="639"/>
      <c r="DU24" s="639"/>
      <c r="DV24" s="686"/>
      <c r="DW24" s="687">
        <v>48.6</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371007</v>
      </c>
      <c r="S25" s="589"/>
      <c r="T25" s="589"/>
      <c r="U25" s="589"/>
      <c r="V25" s="589"/>
      <c r="W25" s="589"/>
      <c r="X25" s="589"/>
      <c r="Y25" s="590"/>
      <c r="Z25" s="641">
        <v>9.9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608748</v>
      </c>
      <c r="CS25" s="607"/>
      <c r="CT25" s="607"/>
      <c r="CU25" s="607"/>
      <c r="CV25" s="607"/>
      <c r="CW25" s="607"/>
      <c r="CX25" s="607"/>
      <c r="CY25" s="608"/>
      <c r="CZ25" s="591">
        <v>18</v>
      </c>
      <c r="DA25" s="609"/>
      <c r="DB25" s="609"/>
      <c r="DC25" s="610"/>
      <c r="DD25" s="594">
        <v>579833</v>
      </c>
      <c r="DE25" s="607"/>
      <c r="DF25" s="607"/>
      <c r="DG25" s="607"/>
      <c r="DH25" s="607"/>
      <c r="DI25" s="607"/>
      <c r="DJ25" s="607"/>
      <c r="DK25" s="608"/>
      <c r="DL25" s="594">
        <v>579544</v>
      </c>
      <c r="DM25" s="607"/>
      <c r="DN25" s="607"/>
      <c r="DO25" s="607"/>
      <c r="DP25" s="607"/>
      <c r="DQ25" s="607"/>
      <c r="DR25" s="607"/>
      <c r="DS25" s="607"/>
      <c r="DT25" s="607"/>
      <c r="DU25" s="607"/>
      <c r="DV25" s="608"/>
      <c r="DW25" s="611">
        <v>30.7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371699</v>
      </c>
      <c r="CS26" s="589"/>
      <c r="CT26" s="589"/>
      <c r="CU26" s="589"/>
      <c r="CV26" s="589"/>
      <c r="CW26" s="589"/>
      <c r="CX26" s="589"/>
      <c r="CY26" s="590"/>
      <c r="CZ26" s="591">
        <v>11</v>
      </c>
      <c r="DA26" s="609"/>
      <c r="DB26" s="609"/>
      <c r="DC26" s="610"/>
      <c r="DD26" s="594">
        <v>342784</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116442</v>
      </c>
      <c r="S27" s="589"/>
      <c r="T27" s="589"/>
      <c r="U27" s="589"/>
      <c r="V27" s="589"/>
      <c r="W27" s="589"/>
      <c r="X27" s="589"/>
      <c r="Y27" s="590"/>
      <c r="Z27" s="641">
        <v>3.1</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673785</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254393</v>
      </c>
      <c r="CS27" s="607"/>
      <c r="CT27" s="607"/>
      <c r="CU27" s="607"/>
      <c r="CV27" s="607"/>
      <c r="CW27" s="607"/>
      <c r="CX27" s="607"/>
      <c r="CY27" s="608"/>
      <c r="CZ27" s="591">
        <v>7.5</v>
      </c>
      <c r="DA27" s="609"/>
      <c r="DB27" s="609"/>
      <c r="DC27" s="610"/>
      <c r="DD27" s="594">
        <v>90377</v>
      </c>
      <c r="DE27" s="607"/>
      <c r="DF27" s="607"/>
      <c r="DG27" s="607"/>
      <c r="DH27" s="607"/>
      <c r="DI27" s="607"/>
      <c r="DJ27" s="607"/>
      <c r="DK27" s="608"/>
      <c r="DL27" s="594">
        <v>90377</v>
      </c>
      <c r="DM27" s="607"/>
      <c r="DN27" s="607"/>
      <c r="DO27" s="607"/>
      <c r="DP27" s="607"/>
      <c r="DQ27" s="607"/>
      <c r="DR27" s="607"/>
      <c r="DS27" s="607"/>
      <c r="DT27" s="607"/>
      <c r="DU27" s="607"/>
      <c r="DV27" s="608"/>
      <c r="DW27" s="611">
        <v>4.8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1463</v>
      </c>
      <c r="S28" s="589"/>
      <c r="T28" s="589"/>
      <c r="U28" s="589"/>
      <c r="V28" s="589"/>
      <c r="W28" s="589"/>
      <c r="X28" s="589"/>
      <c r="Y28" s="590"/>
      <c r="Z28" s="641">
        <v>0</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247411</v>
      </c>
      <c r="CS28" s="589"/>
      <c r="CT28" s="589"/>
      <c r="CU28" s="589"/>
      <c r="CV28" s="589"/>
      <c r="CW28" s="589"/>
      <c r="CX28" s="589"/>
      <c r="CY28" s="590"/>
      <c r="CZ28" s="591">
        <v>7.3</v>
      </c>
      <c r="DA28" s="609"/>
      <c r="DB28" s="609"/>
      <c r="DC28" s="610"/>
      <c r="DD28" s="594">
        <v>247411</v>
      </c>
      <c r="DE28" s="589"/>
      <c r="DF28" s="589"/>
      <c r="DG28" s="589"/>
      <c r="DH28" s="589"/>
      <c r="DI28" s="589"/>
      <c r="DJ28" s="589"/>
      <c r="DK28" s="590"/>
      <c r="DL28" s="594">
        <v>247411</v>
      </c>
      <c r="DM28" s="589"/>
      <c r="DN28" s="589"/>
      <c r="DO28" s="589"/>
      <c r="DP28" s="589"/>
      <c r="DQ28" s="589"/>
      <c r="DR28" s="589"/>
      <c r="DS28" s="589"/>
      <c r="DT28" s="589"/>
      <c r="DU28" s="589"/>
      <c r="DV28" s="590"/>
      <c r="DW28" s="611">
        <v>13.1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1093</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247411</v>
      </c>
      <c r="CS29" s="607"/>
      <c r="CT29" s="607"/>
      <c r="CU29" s="607"/>
      <c r="CV29" s="607"/>
      <c r="CW29" s="607"/>
      <c r="CX29" s="607"/>
      <c r="CY29" s="608"/>
      <c r="CZ29" s="591">
        <v>7.3</v>
      </c>
      <c r="DA29" s="609"/>
      <c r="DB29" s="609"/>
      <c r="DC29" s="610"/>
      <c r="DD29" s="594">
        <v>247411</v>
      </c>
      <c r="DE29" s="607"/>
      <c r="DF29" s="607"/>
      <c r="DG29" s="607"/>
      <c r="DH29" s="607"/>
      <c r="DI29" s="607"/>
      <c r="DJ29" s="607"/>
      <c r="DK29" s="608"/>
      <c r="DL29" s="594">
        <v>247411</v>
      </c>
      <c r="DM29" s="607"/>
      <c r="DN29" s="607"/>
      <c r="DO29" s="607"/>
      <c r="DP29" s="607"/>
      <c r="DQ29" s="607"/>
      <c r="DR29" s="607"/>
      <c r="DS29" s="607"/>
      <c r="DT29" s="607"/>
      <c r="DU29" s="607"/>
      <c r="DV29" s="608"/>
      <c r="DW29" s="611">
        <v>13.1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530409</v>
      </c>
      <c r="S30" s="589"/>
      <c r="T30" s="589"/>
      <c r="U30" s="589"/>
      <c r="V30" s="589"/>
      <c r="W30" s="589"/>
      <c r="X30" s="589"/>
      <c r="Y30" s="590"/>
      <c r="Z30" s="641">
        <v>14.1</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97.7</v>
      </c>
      <c r="BH30" s="655"/>
      <c r="BI30" s="655"/>
      <c r="BJ30" s="655"/>
      <c r="BK30" s="655"/>
      <c r="BL30" s="655"/>
      <c r="BM30" s="656">
        <v>90.5</v>
      </c>
      <c r="BN30" s="655"/>
      <c r="BO30" s="655"/>
      <c r="BP30" s="655"/>
      <c r="BQ30" s="657"/>
      <c r="BR30" s="654">
        <v>97.9</v>
      </c>
      <c r="BS30" s="655"/>
      <c r="BT30" s="655"/>
      <c r="BU30" s="655"/>
      <c r="BV30" s="655"/>
      <c r="BW30" s="655"/>
      <c r="BX30" s="656">
        <v>91</v>
      </c>
      <c r="BY30" s="655"/>
      <c r="BZ30" s="655"/>
      <c r="CA30" s="655"/>
      <c r="CB30" s="657"/>
      <c r="CD30" s="660"/>
      <c r="CE30" s="661"/>
      <c r="CF30" s="625" t="s">
        <v>293</v>
      </c>
      <c r="CG30" s="622"/>
      <c r="CH30" s="622"/>
      <c r="CI30" s="622"/>
      <c r="CJ30" s="622"/>
      <c r="CK30" s="622"/>
      <c r="CL30" s="622"/>
      <c r="CM30" s="622"/>
      <c r="CN30" s="622"/>
      <c r="CO30" s="622"/>
      <c r="CP30" s="622"/>
      <c r="CQ30" s="623"/>
      <c r="CR30" s="588">
        <v>214934</v>
      </c>
      <c r="CS30" s="589"/>
      <c r="CT30" s="589"/>
      <c r="CU30" s="589"/>
      <c r="CV30" s="589"/>
      <c r="CW30" s="589"/>
      <c r="CX30" s="589"/>
      <c r="CY30" s="590"/>
      <c r="CZ30" s="591">
        <v>6.3</v>
      </c>
      <c r="DA30" s="609"/>
      <c r="DB30" s="609"/>
      <c r="DC30" s="610"/>
      <c r="DD30" s="594">
        <v>214934</v>
      </c>
      <c r="DE30" s="589"/>
      <c r="DF30" s="589"/>
      <c r="DG30" s="589"/>
      <c r="DH30" s="589"/>
      <c r="DI30" s="589"/>
      <c r="DJ30" s="589"/>
      <c r="DK30" s="590"/>
      <c r="DL30" s="594">
        <v>214934</v>
      </c>
      <c r="DM30" s="589"/>
      <c r="DN30" s="589"/>
      <c r="DO30" s="589"/>
      <c r="DP30" s="589"/>
      <c r="DQ30" s="589"/>
      <c r="DR30" s="589"/>
      <c r="DS30" s="589"/>
      <c r="DT30" s="589"/>
      <c r="DU30" s="589"/>
      <c r="DV30" s="590"/>
      <c r="DW30" s="611">
        <v>11.4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258990</v>
      </c>
      <c r="S31" s="589"/>
      <c r="T31" s="589"/>
      <c r="U31" s="589"/>
      <c r="V31" s="589"/>
      <c r="W31" s="589"/>
      <c r="X31" s="589"/>
      <c r="Y31" s="590"/>
      <c r="Z31" s="641">
        <v>6.9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96.8</v>
      </c>
      <c r="BH31" s="607"/>
      <c r="BI31" s="607"/>
      <c r="BJ31" s="607"/>
      <c r="BK31" s="607"/>
      <c r="BL31" s="607"/>
      <c r="BM31" s="643">
        <v>89.3</v>
      </c>
      <c r="BN31" s="653"/>
      <c r="BO31" s="653"/>
      <c r="BP31" s="653"/>
      <c r="BQ31" s="617"/>
      <c r="BR31" s="652">
        <v>97.5</v>
      </c>
      <c r="BS31" s="607"/>
      <c r="BT31" s="607"/>
      <c r="BU31" s="607"/>
      <c r="BV31" s="607"/>
      <c r="BW31" s="607"/>
      <c r="BX31" s="643">
        <v>90.7</v>
      </c>
      <c r="BY31" s="653"/>
      <c r="BZ31" s="653"/>
      <c r="CA31" s="653"/>
      <c r="CB31" s="617"/>
      <c r="CD31" s="660"/>
      <c r="CE31" s="661"/>
      <c r="CF31" s="625" t="s">
        <v>297</v>
      </c>
      <c r="CG31" s="622"/>
      <c r="CH31" s="622"/>
      <c r="CI31" s="622"/>
      <c r="CJ31" s="622"/>
      <c r="CK31" s="622"/>
      <c r="CL31" s="622"/>
      <c r="CM31" s="622"/>
      <c r="CN31" s="622"/>
      <c r="CO31" s="622"/>
      <c r="CP31" s="622"/>
      <c r="CQ31" s="623"/>
      <c r="CR31" s="588">
        <v>32477</v>
      </c>
      <c r="CS31" s="607"/>
      <c r="CT31" s="607"/>
      <c r="CU31" s="607"/>
      <c r="CV31" s="607"/>
      <c r="CW31" s="607"/>
      <c r="CX31" s="607"/>
      <c r="CY31" s="608"/>
      <c r="CZ31" s="591">
        <v>1</v>
      </c>
      <c r="DA31" s="609"/>
      <c r="DB31" s="609"/>
      <c r="DC31" s="610"/>
      <c r="DD31" s="594">
        <v>32477</v>
      </c>
      <c r="DE31" s="607"/>
      <c r="DF31" s="607"/>
      <c r="DG31" s="607"/>
      <c r="DH31" s="607"/>
      <c r="DI31" s="607"/>
      <c r="DJ31" s="607"/>
      <c r="DK31" s="608"/>
      <c r="DL31" s="594">
        <v>32477</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145690</v>
      </c>
      <c r="S32" s="589"/>
      <c r="T32" s="589"/>
      <c r="U32" s="589"/>
      <c r="V32" s="589"/>
      <c r="W32" s="589"/>
      <c r="X32" s="589"/>
      <c r="Y32" s="590"/>
      <c r="Z32" s="641">
        <v>3.9</v>
      </c>
      <c r="AA32" s="641"/>
      <c r="AB32" s="641"/>
      <c r="AC32" s="641"/>
      <c r="AD32" s="642">
        <v>482</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98.3</v>
      </c>
      <c r="BH32" s="573"/>
      <c r="BI32" s="573"/>
      <c r="BJ32" s="573"/>
      <c r="BK32" s="573"/>
      <c r="BL32" s="573"/>
      <c r="BM32" s="636">
        <v>90.5</v>
      </c>
      <c r="BN32" s="573"/>
      <c r="BO32" s="573"/>
      <c r="BP32" s="573"/>
      <c r="BQ32" s="630"/>
      <c r="BR32" s="651">
        <v>98.1</v>
      </c>
      <c r="BS32" s="573"/>
      <c r="BT32" s="573"/>
      <c r="BU32" s="573"/>
      <c r="BV32" s="573"/>
      <c r="BW32" s="573"/>
      <c r="BX32" s="636">
        <v>90.3</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298807</v>
      </c>
      <c r="S33" s="589"/>
      <c r="T33" s="589"/>
      <c r="U33" s="589"/>
      <c r="V33" s="589"/>
      <c r="W33" s="589"/>
      <c r="X33" s="589"/>
      <c r="Y33" s="590"/>
      <c r="Z33" s="641">
        <v>8</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1392744</v>
      </c>
      <c r="CS33" s="607"/>
      <c r="CT33" s="607"/>
      <c r="CU33" s="607"/>
      <c r="CV33" s="607"/>
      <c r="CW33" s="607"/>
      <c r="CX33" s="607"/>
      <c r="CY33" s="608"/>
      <c r="CZ33" s="591">
        <v>41.1</v>
      </c>
      <c r="DA33" s="609"/>
      <c r="DB33" s="609"/>
      <c r="DC33" s="610"/>
      <c r="DD33" s="594">
        <v>1239119</v>
      </c>
      <c r="DE33" s="607"/>
      <c r="DF33" s="607"/>
      <c r="DG33" s="607"/>
      <c r="DH33" s="607"/>
      <c r="DI33" s="607"/>
      <c r="DJ33" s="607"/>
      <c r="DK33" s="608"/>
      <c r="DL33" s="594">
        <v>674849</v>
      </c>
      <c r="DM33" s="607"/>
      <c r="DN33" s="607"/>
      <c r="DO33" s="607"/>
      <c r="DP33" s="607"/>
      <c r="DQ33" s="607"/>
      <c r="DR33" s="607"/>
      <c r="DS33" s="607"/>
      <c r="DT33" s="607"/>
      <c r="DU33" s="607"/>
      <c r="DV33" s="608"/>
      <c r="DW33" s="611">
        <v>35.799999999999997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407051</v>
      </c>
      <c r="CS34" s="589"/>
      <c r="CT34" s="589"/>
      <c r="CU34" s="589"/>
      <c r="CV34" s="589"/>
      <c r="CW34" s="589"/>
      <c r="CX34" s="589"/>
      <c r="CY34" s="590"/>
      <c r="CZ34" s="591">
        <v>12</v>
      </c>
      <c r="DA34" s="609"/>
      <c r="DB34" s="609"/>
      <c r="DC34" s="610"/>
      <c r="DD34" s="594">
        <v>301725</v>
      </c>
      <c r="DE34" s="589"/>
      <c r="DF34" s="589"/>
      <c r="DG34" s="589"/>
      <c r="DH34" s="589"/>
      <c r="DI34" s="589"/>
      <c r="DJ34" s="589"/>
      <c r="DK34" s="590"/>
      <c r="DL34" s="594">
        <v>225598</v>
      </c>
      <c r="DM34" s="589"/>
      <c r="DN34" s="589"/>
      <c r="DO34" s="589"/>
      <c r="DP34" s="589"/>
      <c r="DQ34" s="589"/>
      <c r="DR34" s="589"/>
      <c r="DS34" s="589"/>
      <c r="DT34" s="589"/>
      <c r="DU34" s="589"/>
      <c r="DV34" s="590"/>
      <c r="DW34" s="611">
        <v>12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140407</v>
      </c>
      <c r="S35" s="589"/>
      <c r="T35" s="589"/>
      <c r="U35" s="589"/>
      <c r="V35" s="589"/>
      <c r="W35" s="589"/>
      <c r="X35" s="589"/>
      <c r="Y35" s="590"/>
      <c r="Z35" s="641">
        <v>3.7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424474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77297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15088</v>
      </c>
      <c r="CS35" s="607"/>
      <c r="CT35" s="607"/>
      <c r="CU35" s="607"/>
      <c r="CV35" s="607"/>
      <c r="CW35" s="607"/>
      <c r="CX35" s="607"/>
      <c r="CY35" s="608"/>
      <c r="CZ35" s="591">
        <v>0.4</v>
      </c>
      <c r="DA35" s="609"/>
      <c r="DB35" s="609"/>
      <c r="DC35" s="610"/>
      <c r="DD35" s="594">
        <v>15045</v>
      </c>
      <c r="DE35" s="607"/>
      <c r="DF35" s="607"/>
      <c r="DG35" s="607"/>
      <c r="DH35" s="607"/>
      <c r="DI35" s="607"/>
      <c r="DJ35" s="607"/>
      <c r="DK35" s="608"/>
      <c r="DL35" s="594">
        <v>15045</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3752685</v>
      </c>
      <c r="S36" s="629"/>
      <c r="T36" s="629"/>
      <c r="U36" s="629"/>
      <c r="V36" s="629"/>
      <c r="W36" s="629"/>
      <c r="X36" s="629"/>
      <c r="Y36" s="632"/>
      <c r="Z36" s="633">
        <v>100</v>
      </c>
      <c r="AA36" s="633"/>
      <c r="AB36" s="633"/>
      <c r="AC36" s="633"/>
      <c r="AD36" s="634">
        <v>1747182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188000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71062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493602</v>
      </c>
      <c r="CS36" s="589"/>
      <c r="CT36" s="589"/>
      <c r="CU36" s="589"/>
      <c r="CV36" s="589"/>
      <c r="CW36" s="589"/>
      <c r="CX36" s="589"/>
      <c r="CY36" s="590"/>
      <c r="CZ36" s="591">
        <v>14.6</v>
      </c>
      <c r="DA36" s="609"/>
      <c r="DB36" s="609"/>
      <c r="DC36" s="610"/>
      <c r="DD36" s="594">
        <v>474839</v>
      </c>
      <c r="DE36" s="589"/>
      <c r="DF36" s="589"/>
      <c r="DG36" s="589"/>
      <c r="DH36" s="589"/>
      <c r="DI36" s="589"/>
      <c r="DJ36" s="589"/>
      <c r="DK36" s="590"/>
      <c r="DL36" s="594">
        <v>252173</v>
      </c>
      <c r="DM36" s="589"/>
      <c r="DN36" s="589"/>
      <c r="DO36" s="589"/>
      <c r="DP36" s="589"/>
      <c r="DQ36" s="589"/>
      <c r="DR36" s="589"/>
      <c r="DS36" s="589"/>
      <c r="DT36" s="589"/>
      <c r="DU36" s="589"/>
      <c r="DV36" s="590"/>
      <c r="DW36" s="611">
        <v>13.4</v>
      </c>
      <c r="DX36" s="612"/>
      <c r="DY36" s="612"/>
      <c r="DZ36" s="612"/>
      <c r="EA36" s="612"/>
      <c r="EB36" s="612"/>
      <c r="EC36" s="613"/>
    </row>
    <row r="37" spans="2:133" ht="11.25" customHeight="1">
      <c r="AQ37" s="614" t="s">
        <v>315</v>
      </c>
      <c r="AR37" s="615"/>
      <c r="AS37" s="615"/>
      <c r="AT37" s="615"/>
      <c r="AU37" s="615"/>
      <c r="AV37" s="615"/>
      <c r="AW37" s="615"/>
      <c r="AX37" s="615"/>
      <c r="AY37" s="616"/>
      <c r="AZ37" s="588" t="s">
        <v>316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1118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87131</v>
      </c>
      <c r="CS37" s="607"/>
      <c r="CT37" s="607"/>
      <c r="CU37" s="607"/>
      <c r="CV37" s="607"/>
      <c r="CW37" s="607"/>
      <c r="CX37" s="607"/>
      <c r="CY37" s="608"/>
      <c r="CZ37" s="591">
        <v>2.6</v>
      </c>
      <c r="DA37" s="609"/>
      <c r="DB37" s="609"/>
      <c r="DC37" s="610"/>
      <c r="DD37" s="594">
        <v>87131</v>
      </c>
      <c r="DE37" s="607"/>
      <c r="DF37" s="607"/>
      <c r="DG37" s="607"/>
      <c r="DH37" s="607"/>
      <c r="DI37" s="607"/>
      <c r="DJ37" s="607"/>
      <c r="DK37" s="608"/>
      <c r="DL37" s="594">
        <v>87131</v>
      </c>
      <c r="DM37" s="607"/>
      <c r="DN37" s="607"/>
      <c r="DO37" s="607"/>
      <c r="DP37" s="607"/>
      <c r="DQ37" s="607"/>
      <c r="DR37" s="607"/>
      <c r="DS37" s="607"/>
      <c r="DT37" s="607"/>
      <c r="DU37" s="607"/>
      <c r="DV37" s="608"/>
      <c r="DW37" s="611">
        <v>4.5999999999999996</v>
      </c>
      <c r="DX37" s="612"/>
      <c r="DY37" s="612"/>
      <c r="DZ37" s="612"/>
      <c r="EA37" s="612"/>
      <c r="EB37" s="612"/>
      <c r="EC37" s="613"/>
    </row>
    <row r="38" spans="2:133" ht="11.25" customHeight="1">
      <c r="AQ38" s="614" t="s">
        <v>319</v>
      </c>
      <c r="AR38" s="615"/>
      <c r="AS38" s="615"/>
      <c r="AT38" s="615"/>
      <c r="AU38" s="615"/>
      <c r="AV38" s="615"/>
      <c r="AW38" s="615"/>
      <c r="AX38" s="615"/>
      <c r="AY38" s="616"/>
      <c r="AZ38" s="588" t="s">
        <v>112</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1984</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236474</v>
      </c>
      <c r="CS38" s="589"/>
      <c r="CT38" s="589"/>
      <c r="CU38" s="589"/>
      <c r="CV38" s="589"/>
      <c r="CW38" s="589"/>
      <c r="CX38" s="589"/>
      <c r="CY38" s="590"/>
      <c r="CZ38" s="591">
        <v>7</v>
      </c>
      <c r="DA38" s="609"/>
      <c r="DB38" s="609"/>
      <c r="DC38" s="610"/>
      <c r="DD38" s="594">
        <v>207510</v>
      </c>
      <c r="DE38" s="589"/>
      <c r="DF38" s="589"/>
      <c r="DG38" s="589"/>
      <c r="DH38" s="589"/>
      <c r="DI38" s="589"/>
      <c r="DJ38" s="589"/>
      <c r="DK38" s="590"/>
      <c r="DL38" s="594">
        <v>182033</v>
      </c>
      <c r="DM38" s="589"/>
      <c r="DN38" s="589"/>
      <c r="DO38" s="589"/>
      <c r="DP38" s="589"/>
      <c r="DQ38" s="589"/>
      <c r="DR38" s="589"/>
      <c r="DS38" s="589"/>
      <c r="DT38" s="589"/>
      <c r="DU38" s="589"/>
      <c r="DV38" s="590"/>
      <c r="DW38" s="611">
        <v>9.6</v>
      </c>
      <c r="DX38" s="612"/>
      <c r="DY38" s="612"/>
      <c r="DZ38" s="612"/>
      <c r="EA38" s="612"/>
      <c r="EB38" s="612"/>
      <c r="EC38" s="613"/>
    </row>
    <row r="39" spans="2:133" ht="11.25" customHeight="1">
      <c r="AQ39" s="614" t="s">
        <v>322</v>
      </c>
      <c r="AR39" s="615"/>
      <c r="AS39" s="615"/>
      <c r="AT39" s="615"/>
      <c r="AU39" s="615"/>
      <c r="AV39" s="615"/>
      <c r="AW39" s="615"/>
      <c r="AX39" s="615"/>
      <c r="AY39" s="616"/>
      <c r="AZ39" s="588" t="s">
        <v>112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200529</v>
      </c>
      <c r="CS39" s="607"/>
      <c r="CT39" s="607"/>
      <c r="CU39" s="607"/>
      <c r="CV39" s="607"/>
      <c r="CW39" s="607"/>
      <c r="CX39" s="607"/>
      <c r="CY39" s="608"/>
      <c r="CZ39" s="591">
        <v>5.9</v>
      </c>
      <c r="DA39" s="609"/>
      <c r="DB39" s="609"/>
      <c r="DC39" s="610"/>
      <c r="DD39" s="594">
        <v>200000</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62638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40000</v>
      </c>
      <c r="CS40" s="589"/>
      <c r="CT40" s="589"/>
      <c r="CU40" s="589"/>
      <c r="CV40" s="589"/>
      <c r="CW40" s="589"/>
      <c r="CX40" s="589"/>
      <c r="CY40" s="590"/>
      <c r="CZ40" s="591">
        <v>1.2</v>
      </c>
      <c r="DA40" s="609"/>
      <c r="DB40" s="609"/>
      <c r="DC40" s="610"/>
      <c r="DD40" s="594">
        <v>40000</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173836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316</v>
      </c>
      <c r="CS41" s="607"/>
      <c r="CT41" s="607"/>
      <c r="CU41" s="607"/>
      <c r="CV41" s="607"/>
      <c r="CW41" s="607"/>
      <c r="CX41" s="607"/>
      <c r="CY41" s="608"/>
      <c r="CZ41" s="591" t="s">
        <v>316</v>
      </c>
      <c r="DA41" s="609"/>
      <c r="DB41" s="609"/>
      <c r="DC41" s="610"/>
      <c r="DD41" s="594" t="s">
        <v>316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885560</v>
      </c>
      <c r="CS42" s="589"/>
      <c r="CT42" s="589"/>
      <c r="CU42" s="589"/>
      <c r="CV42" s="589"/>
      <c r="CW42" s="589"/>
      <c r="CX42" s="589"/>
      <c r="CY42" s="590"/>
      <c r="CZ42" s="591">
        <v>26.1</v>
      </c>
      <c r="DA42" s="592"/>
      <c r="DB42" s="592"/>
      <c r="DC42" s="593"/>
      <c r="DD42" s="594">
        <v>433948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29816</v>
      </c>
      <c r="CS43" s="607"/>
      <c r="CT43" s="607"/>
      <c r="CU43" s="607"/>
      <c r="CV43" s="607"/>
      <c r="CW43" s="607"/>
      <c r="CX43" s="607"/>
      <c r="CY43" s="608"/>
      <c r="CZ43" s="591">
        <v>0.9</v>
      </c>
      <c r="DA43" s="609"/>
      <c r="DB43" s="609"/>
      <c r="DC43" s="610"/>
      <c r="DD43" s="594">
        <v>29816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885560</v>
      </c>
      <c r="CS44" s="589"/>
      <c r="CT44" s="589"/>
      <c r="CU44" s="589"/>
      <c r="CV44" s="589"/>
      <c r="CW44" s="589"/>
      <c r="CX44" s="589"/>
      <c r="CY44" s="590"/>
      <c r="CZ44" s="591">
        <v>26.1</v>
      </c>
      <c r="DA44" s="592"/>
      <c r="DB44" s="592"/>
      <c r="DC44" s="593"/>
      <c r="DD44" s="594">
        <v>433948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442746</v>
      </c>
      <c r="CS45" s="607"/>
      <c r="CT45" s="607"/>
      <c r="CU45" s="607"/>
      <c r="CV45" s="607"/>
      <c r="CW45" s="607"/>
      <c r="CX45" s="607"/>
      <c r="CY45" s="608"/>
      <c r="CZ45" s="591">
        <v>13.1</v>
      </c>
      <c r="DA45" s="609"/>
      <c r="DB45" s="609"/>
      <c r="DC45" s="610"/>
      <c r="DD45" s="594">
        <v>136237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440159</v>
      </c>
      <c r="CS46" s="589"/>
      <c r="CT46" s="589"/>
      <c r="CU46" s="589"/>
      <c r="CV46" s="589"/>
      <c r="CW46" s="589"/>
      <c r="CX46" s="589"/>
      <c r="CY46" s="590"/>
      <c r="CZ46" s="591">
        <v>13</v>
      </c>
      <c r="DA46" s="592"/>
      <c r="DB46" s="592"/>
      <c r="DC46" s="593"/>
      <c r="DD46" s="594">
        <v>295056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112</v>
      </c>
      <c r="CS47" s="607"/>
      <c r="CT47" s="607"/>
      <c r="CU47" s="607"/>
      <c r="CV47" s="607"/>
      <c r="CW47" s="607"/>
      <c r="CX47" s="607"/>
      <c r="CY47" s="608"/>
      <c r="CZ47" s="591" t="s">
        <v>112</v>
      </c>
      <c r="DA47" s="609"/>
      <c r="DB47" s="609"/>
      <c r="DC47" s="610"/>
      <c r="DD47" s="594" t="s">
        <v>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3388856</v>
      </c>
      <c r="CS49" s="573"/>
      <c r="CT49" s="573"/>
      <c r="CU49" s="573"/>
      <c r="CV49" s="573"/>
      <c r="CW49" s="573"/>
      <c r="CX49" s="573"/>
      <c r="CY49" s="574"/>
      <c r="CZ49" s="575">
        <v>100</v>
      </c>
      <c r="DA49" s="576"/>
      <c r="DB49" s="576"/>
      <c r="DC49" s="577"/>
      <c r="DD49" s="578">
        <v>2590688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3753</v>
      </c>
      <c r="R7" s="1101"/>
      <c r="S7" s="1101"/>
      <c r="T7" s="1101"/>
      <c r="U7" s="1101"/>
      <c r="V7" s="1101">
        <v>3389</v>
      </c>
      <c r="W7" s="1101"/>
      <c r="X7" s="1101"/>
      <c r="Y7" s="1101"/>
      <c r="Z7" s="1101"/>
      <c r="AA7" s="1101">
        <v>364</v>
      </c>
      <c r="AB7" s="1101"/>
      <c r="AC7" s="1101"/>
      <c r="AD7" s="1101"/>
      <c r="AE7" s="1102"/>
      <c r="AF7" s="1103">
        <v>145</v>
      </c>
      <c r="AG7" s="1104"/>
      <c r="AH7" s="1104"/>
      <c r="AI7" s="1104"/>
      <c r="AJ7" s="1105"/>
      <c r="AK7" s="1087">
        <v>530</v>
      </c>
      <c r="AL7" s="1088"/>
      <c r="AM7" s="1088"/>
      <c r="AN7" s="1088"/>
      <c r="AO7" s="1088"/>
      <c r="AP7" s="1088">
        <v>2470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528</v>
      </c>
      <c r="BT7" s="1092"/>
      <c r="BU7" s="1092"/>
      <c r="BV7" s="1092"/>
      <c r="BW7" s="1092"/>
      <c r="BX7" s="1092"/>
      <c r="BY7" s="1092"/>
      <c r="BZ7" s="1092"/>
      <c r="CA7" s="1092"/>
      <c r="CB7" s="1092"/>
      <c r="CC7" s="1092"/>
      <c r="CD7" s="1092"/>
      <c r="CE7" s="1092"/>
      <c r="CF7" s="1092"/>
      <c r="CG7" s="1093"/>
      <c r="CH7" s="1084">
        <v>-8</v>
      </c>
      <c r="CI7" s="1085"/>
      <c r="CJ7" s="1085"/>
      <c r="CK7" s="1085"/>
      <c r="CL7" s="1086"/>
      <c r="CM7" s="1084">
        <v>52</v>
      </c>
      <c r="CN7" s="1085"/>
      <c r="CO7" s="1085"/>
      <c r="CP7" s="1085"/>
      <c r="CQ7" s="1086"/>
      <c r="CR7" s="1084">
        <v>40</v>
      </c>
      <c r="CS7" s="1085"/>
      <c r="CT7" s="1085"/>
      <c r="CU7" s="1085"/>
      <c r="CV7" s="1086"/>
      <c r="CW7" s="1084" t="s">
        <v>535</v>
      </c>
      <c r="CX7" s="1085"/>
      <c r="CY7" s="1085"/>
      <c r="CZ7" s="1085"/>
      <c r="DA7" s="1086"/>
      <c r="DB7" s="1084" t="s">
        <v>535</v>
      </c>
      <c r="DC7" s="1085"/>
      <c r="DD7" s="1085"/>
      <c r="DE7" s="1085"/>
      <c r="DF7" s="1086"/>
      <c r="DG7" s="1084" t="s">
        <v>535</v>
      </c>
      <c r="DH7" s="1085"/>
      <c r="DI7" s="1085"/>
      <c r="DJ7" s="1085"/>
      <c r="DK7" s="1086"/>
      <c r="DL7" s="1084" t="s">
        <v>535</v>
      </c>
      <c r="DM7" s="1085"/>
      <c r="DN7" s="1085"/>
      <c r="DO7" s="1085"/>
      <c r="DP7" s="1086"/>
      <c r="DQ7" s="1084" t="s">
        <v>535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145</v>
      </c>
      <c r="AG23" s="1065"/>
      <c r="AH23" s="1065"/>
      <c r="AI23" s="1065"/>
      <c r="AJ23" s="1068"/>
      <c r="AK23" s="1069"/>
      <c r="AL23" s="1070"/>
      <c r="AM23" s="1070"/>
      <c r="AN23" s="1070"/>
      <c r="AO23" s="1070"/>
      <c r="AP23" s="1065">
        <v>2470</v>
      </c>
      <c r="AQ23" s="1065"/>
      <c r="AR23" s="1065"/>
      <c r="AS23" s="1065"/>
      <c r="AT23" s="1065"/>
      <c r="AU23" s="1071"/>
      <c r="AV23" s="1071"/>
      <c r="AW23" s="1071"/>
      <c r="AX23" s="1071"/>
      <c r="AY23" s="1072"/>
      <c r="AZ23" s="1061" t="s">
        <v>221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874</v>
      </c>
      <c r="R28" s="1050"/>
      <c r="S28" s="1050"/>
      <c r="T28" s="1050"/>
      <c r="U28" s="1050"/>
      <c r="V28" s="1050">
        <v>797</v>
      </c>
      <c r="W28" s="1050"/>
      <c r="X28" s="1050"/>
      <c r="Y28" s="1050"/>
      <c r="Z28" s="1050"/>
      <c r="AA28" s="1050">
        <v>77</v>
      </c>
      <c r="AB28" s="1050"/>
      <c r="AC28" s="1050"/>
      <c r="AD28" s="1050"/>
      <c r="AE28" s="1051"/>
      <c r="AF28" s="1052">
        <v>77</v>
      </c>
      <c r="AG28" s="1050"/>
      <c r="AH28" s="1050"/>
      <c r="AI28" s="1050"/>
      <c r="AJ28" s="1053"/>
      <c r="AK28" s="1054">
        <v>63</v>
      </c>
      <c r="AL28" s="1042"/>
      <c r="AM28" s="1042"/>
      <c r="AN28" s="1042"/>
      <c r="AO28" s="1042"/>
      <c r="AP28" s="1042" t="s">
        <v>529</v>
      </c>
      <c r="AQ28" s="1042"/>
      <c r="AR28" s="1042"/>
      <c r="AS28" s="1042"/>
      <c r="AT28" s="1042"/>
      <c r="AU28" s="1042" t="s">
        <v>529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486</v>
      </c>
      <c r="R29" s="1040"/>
      <c r="S29" s="1040"/>
      <c r="T29" s="1040"/>
      <c r="U29" s="1040"/>
      <c r="V29" s="1040">
        <v>478</v>
      </c>
      <c r="W29" s="1040"/>
      <c r="X29" s="1040"/>
      <c r="Y29" s="1040"/>
      <c r="Z29" s="1040"/>
      <c r="AA29" s="1040">
        <v>8</v>
      </c>
      <c r="AB29" s="1040"/>
      <c r="AC29" s="1040"/>
      <c r="AD29" s="1040"/>
      <c r="AE29" s="1041"/>
      <c r="AF29" s="1015">
        <v>8</v>
      </c>
      <c r="AG29" s="1016"/>
      <c r="AH29" s="1016"/>
      <c r="AI29" s="1016"/>
      <c r="AJ29" s="1017"/>
      <c r="AK29" s="976">
        <v>85</v>
      </c>
      <c r="AL29" s="967"/>
      <c r="AM29" s="967"/>
      <c r="AN29" s="967"/>
      <c r="AO29" s="967"/>
      <c r="AP29" s="967" t="s">
        <v>529</v>
      </c>
      <c r="AQ29" s="967"/>
      <c r="AR29" s="967"/>
      <c r="AS29" s="967"/>
      <c r="AT29" s="967"/>
      <c r="AU29" s="967" t="s">
        <v>529</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73</v>
      </c>
      <c r="R30" s="1040"/>
      <c r="S30" s="1040"/>
      <c r="T30" s="1040"/>
      <c r="U30" s="1040"/>
      <c r="V30" s="1040">
        <v>73</v>
      </c>
      <c r="W30" s="1040"/>
      <c r="X30" s="1040"/>
      <c r="Y30" s="1040"/>
      <c r="Z30" s="1040"/>
      <c r="AA30" s="1040" t="s">
        <v>535</v>
      </c>
      <c r="AB30" s="1040"/>
      <c r="AC30" s="1040"/>
      <c r="AD30" s="1040"/>
      <c r="AE30" s="1041"/>
      <c r="AF30" s="1015" t="s">
        <v>535</v>
      </c>
      <c r="AG30" s="1016"/>
      <c r="AH30" s="1016"/>
      <c r="AI30" s="1016"/>
      <c r="AJ30" s="1017"/>
      <c r="AK30" s="976">
        <v>26</v>
      </c>
      <c r="AL30" s="967"/>
      <c r="AM30" s="967"/>
      <c r="AN30" s="967"/>
      <c r="AO30" s="967"/>
      <c r="AP30" s="967" t="s">
        <v>529</v>
      </c>
      <c r="AQ30" s="967"/>
      <c r="AR30" s="967"/>
      <c r="AS30" s="967"/>
      <c r="AT30" s="967"/>
      <c r="AU30" s="967" t="s">
        <v>529</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181</v>
      </c>
      <c r="R31" s="1040"/>
      <c r="S31" s="1040"/>
      <c r="T31" s="1040"/>
      <c r="U31" s="1040"/>
      <c r="V31" s="1040">
        <v>143</v>
      </c>
      <c r="W31" s="1040"/>
      <c r="X31" s="1040"/>
      <c r="Y31" s="1040"/>
      <c r="Z31" s="1040"/>
      <c r="AA31" s="1040">
        <v>38</v>
      </c>
      <c r="AB31" s="1040"/>
      <c r="AC31" s="1040"/>
      <c r="AD31" s="1040"/>
      <c r="AE31" s="1041"/>
      <c r="AF31" s="1015">
        <v>95</v>
      </c>
      <c r="AG31" s="1016"/>
      <c r="AH31" s="1016"/>
      <c r="AI31" s="1016"/>
      <c r="AJ31" s="1017"/>
      <c r="AK31" s="976">
        <v>25</v>
      </c>
      <c r="AL31" s="967"/>
      <c r="AM31" s="967"/>
      <c r="AN31" s="967"/>
      <c r="AO31" s="967"/>
      <c r="AP31" s="967">
        <v>473</v>
      </c>
      <c r="AQ31" s="967"/>
      <c r="AR31" s="967"/>
      <c r="AS31" s="967"/>
      <c r="AT31" s="967"/>
      <c r="AU31" s="967">
        <v>87</v>
      </c>
      <c r="AV31" s="967"/>
      <c r="AW31" s="967"/>
      <c r="AX31" s="967"/>
      <c r="AY31" s="967"/>
      <c r="AZ31" s="1038" t="s">
        <v>529</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181</v>
      </c>
      <c r="AG63" s="955"/>
      <c r="AH63" s="955"/>
      <c r="AI63" s="955"/>
      <c r="AJ63" s="1026"/>
      <c r="AK63" s="1027"/>
      <c r="AL63" s="959"/>
      <c r="AM63" s="959"/>
      <c r="AN63" s="959"/>
      <c r="AO63" s="959"/>
      <c r="AP63" s="955">
        <v>473</v>
      </c>
      <c r="AQ63" s="955"/>
      <c r="AR63" s="955"/>
      <c r="AS63" s="955"/>
      <c r="AT63" s="955"/>
      <c r="AU63" s="955">
        <v>87</v>
      </c>
      <c r="AV63" s="955"/>
      <c r="AW63" s="955"/>
      <c r="AX63" s="955"/>
      <c r="AY63" s="955"/>
      <c r="AZ63" s="1021"/>
      <c r="BA63" s="1021"/>
      <c r="BB63" s="1021"/>
      <c r="BC63" s="1021"/>
      <c r="BD63" s="1021"/>
      <c r="BE63" s="956"/>
      <c r="BF63" s="956"/>
      <c r="BG63" s="956"/>
      <c r="BH63" s="956"/>
      <c r="BI63" s="957"/>
      <c r="BJ63" s="1022" t="s">
        <v>221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525</v>
      </c>
      <c r="C68" s="982"/>
      <c r="D68" s="982"/>
      <c r="E68" s="982"/>
      <c r="F68" s="982"/>
      <c r="G68" s="982"/>
      <c r="H68" s="982"/>
      <c r="I68" s="982"/>
      <c r="J68" s="982"/>
      <c r="K68" s="982"/>
      <c r="L68" s="982"/>
      <c r="M68" s="982"/>
      <c r="N68" s="982"/>
      <c r="O68" s="982"/>
      <c r="P68" s="983"/>
      <c r="Q68" s="984">
        <v>27388</v>
      </c>
      <c r="R68" s="978"/>
      <c r="S68" s="978"/>
      <c r="T68" s="978"/>
      <c r="U68" s="978"/>
      <c r="V68" s="978">
        <v>26658</v>
      </c>
      <c r="W68" s="978"/>
      <c r="X68" s="978"/>
      <c r="Y68" s="978"/>
      <c r="Z68" s="978"/>
      <c r="AA68" s="978">
        <v>730</v>
      </c>
      <c r="AB68" s="978"/>
      <c r="AC68" s="978"/>
      <c r="AD68" s="978"/>
      <c r="AE68" s="978"/>
      <c r="AF68" s="978">
        <v>730</v>
      </c>
      <c r="AG68" s="978"/>
      <c r="AH68" s="978"/>
      <c r="AI68" s="978"/>
      <c r="AJ68" s="978"/>
      <c r="AK68" s="978">
        <v>3640</v>
      </c>
      <c r="AL68" s="978"/>
      <c r="AM68" s="978"/>
      <c r="AN68" s="978"/>
      <c r="AO68" s="978"/>
      <c r="AP68" s="978" t="s">
        <v>534</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170</v>
      </c>
      <c r="R69" s="967"/>
      <c r="S69" s="967"/>
      <c r="T69" s="967"/>
      <c r="U69" s="967"/>
      <c r="V69" s="967">
        <v>118</v>
      </c>
      <c r="W69" s="967"/>
      <c r="X69" s="967"/>
      <c r="Y69" s="967"/>
      <c r="Z69" s="967"/>
      <c r="AA69" s="967">
        <v>52</v>
      </c>
      <c r="AB69" s="967"/>
      <c r="AC69" s="967"/>
      <c r="AD69" s="967"/>
      <c r="AE69" s="967"/>
      <c r="AF69" s="967">
        <v>52</v>
      </c>
      <c r="AG69" s="967"/>
      <c r="AH69" s="967"/>
      <c r="AI69" s="967"/>
      <c r="AJ69" s="967"/>
      <c r="AK69" s="967" t="s">
        <v>534</v>
      </c>
      <c r="AL69" s="967"/>
      <c r="AM69" s="967"/>
      <c r="AN69" s="967"/>
      <c r="AO69" s="967"/>
      <c r="AP69" s="967" t="s">
        <v>534</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109</v>
      </c>
      <c r="R70" s="967"/>
      <c r="S70" s="967"/>
      <c r="T70" s="967"/>
      <c r="U70" s="967"/>
      <c r="V70" s="967">
        <v>101</v>
      </c>
      <c r="W70" s="967"/>
      <c r="X70" s="967"/>
      <c r="Y70" s="967"/>
      <c r="Z70" s="967"/>
      <c r="AA70" s="967">
        <v>8</v>
      </c>
      <c r="AB70" s="967"/>
      <c r="AC70" s="967"/>
      <c r="AD70" s="967"/>
      <c r="AE70" s="967"/>
      <c r="AF70" s="967">
        <v>8</v>
      </c>
      <c r="AG70" s="967"/>
      <c r="AH70" s="967"/>
      <c r="AI70" s="967"/>
      <c r="AJ70" s="967"/>
      <c r="AK70" s="967">
        <v>2</v>
      </c>
      <c r="AL70" s="967"/>
      <c r="AM70" s="967"/>
      <c r="AN70" s="967"/>
      <c r="AO70" s="967"/>
      <c r="AP70" s="967" t="s">
        <v>534</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129</v>
      </c>
      <c r="R71" s="967"/>
      <c r="S71" s="967"/>
      <c r="T71" s="967"/>
      <c r="U71" s="967"/>
      <c r="V71" s="967">
        <v>96</v>
      </c>
      <c r="W71" s="967"/>
      <c r="X71" s="967"/>
      <c r="Y71" s="967"/>
      <c r="Z71" s="967"/>
      <c r="AA71" s="967">
        <v>33</v>
      </c>
      <c r="AB71" s="967"/>
      <c r="AC71" s="967"/>
      <c r="AD71" s="967"/>
      <c r="AE71" s="967"/>
      <c r="AF71" s="967">
        <v>33</v>
      </c>
      <c r="AG71" s="967"/>
      <c r="AH71" s="967"/>
      <c r="AI71" s="967"/>
      <c r="AJ71" s="967"/>
      <c r="AK71" s="967" t="s">
        <v>534</v>
      </c>
      <c r="AL71" s="967"/>
      <c r="AM71" s="967"/>
      <c r="AN71" s="967"/>
      <c r="AO71" s="967"/>
      <c r="AP71" s="967" t="s">
        <v>534</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526</v>
      </c>
      <c r="C72" s="971"/>
      <c r="D72" s="971"/>
      <c r="E72" s="971"/>
      <c r="F72" s="971"/>
      <c r="G72" s="971"/>
      <c r="H72" s="971"/>
      <c r="I72" s="971"/>
      <c r="J72" s="971"/>
      <c r="K72" s="971"/>
      <c r="L72" s="971"/>
      <c r="M72" s="971"/>
      <c r="N72" s="971"/>
      <c r="O72" s="971"/>
      <c r="P72" s="972"/>
      <c r="Q72" s="973">
        <v>4356</v>
      </c>
      <c r="R72" s="967"/>
      <c r="S72" s="967"/>
      <c r="T72" s="967"/>
      <c r="U72" s="967"/>
      <c r="V72" s="967">
        <v>4210</v>
      </c>
      <c r="W72" s="967"/>
      <c r="X72" s="967"/>
      <c r="Y72" s="967"/>
      <c r="Z72" s="967"/>
      <c r="AA72" s="967">
        <v>146</v>
      </c>
      <c r="AB72" s="967"/>
      <c r="AC72" s="967"/>
      <c r="AD72" s="967"/>
      <c r="AE72" s="967"/>
      <c r="AF72" s="967">
        <v>146</v>
      </c>
      <c r="AG72" s="967"/>
      <c r="AH72" s="967"/>
      <c r="AI72" s="967"/>
      <c r="AJ72" s="967"/>
      <c r="AK72" s="967">
        <v>57</v>
      </c>
      <c r="AL72" s="967"/>
      <c r="AM72" s="967"/>
      <c r="AN72" s="967"/>
      <c r="AO72" s="967"/>
      <c r="AP72" s="967" t="s">
        <v>534</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533</v>
      </c>
      <c r="C73" s="971"/>
      <c r="D73" s="971"/>
      <c r="E73" s="971"/>
      <c r="F73" s="971"/>
      <c r="G73" s="971"/>
      <c r="H73" s="971"/>
      <c r="I73" s="971"/>
      <c r="J73" s="971"/>
      <c r="K73" s="971"/>
      <c r="L73" s="971"/>
      <c r="M73" s="971"/>
      <c r="N73" s="971"/>
      <c r="O73" s="971"/>
      <c r="P73" s="972"/>
      <c r="Q73" s="973">
        <v>511440</v>
      </c>
      <c r="R73" s="967"/>
      <c r="S73" s="967"/>
      <c r="T73" s="967"/>
      <c r="U73" s="967"/>
      <c r="V73" s="967">
        <v>496039</v>
      </c>
      <c r="W73" s="967"/>
      <c r="X73" s="967"/>
      <c r="Y73" s="967"/>
      <c r="Z73" s="967"/>
      <c r="AA73" s="967">
        <v>15401</v>
      </c>
      <c r="AB73" s="967"/>
      <c r="AC73" s="967"/>
      <c r="AD73" s="967"/>
      <c r="AE73" s="967"/>
      <c r="AF73" s="967">
        <v>15401</v>
      </c>
      <c r="AG73" s="967"/>
      <c r="AH73" s="967"/>
      <c r="AI73" s="967"/>
      <c r="AJ73" s="967"/>
      <c r="AK73" s="967">
        <v>5746</v>
      </c>
      <c r="AL73" s="967"/>
      <c r="AM73" s="967"/>
      <c r="AN73" s="967"/>
      <c r="AO73" s="967"/>
      <c r="AP73" s="967" t="s">
        <v>534</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527</v>
      </c>
      <c r="C74" s="971"/>
      <c r="D74" s="971"/>
      <c r="E74" s="971"/>
      <c r="F74" s="971"/>
      <c r="G74" s="971"/>
      <c r="H74" s="971"/>
      <c r="I74" s="971"/>
      <c r="J74" s="971"/>
      <c r="K74" s="971"/>
      <c r="L74" s="971"/>
      <c r="M74" s="971"/>
      <c r="N74" s="971"/>
      <c r="O74" s="971"/>
      <c r="P74" s="972"/>
      <c r="Q74" s="973">
        <v>4621</v>
      </c>
      <c r="R74" s="967"/>
      <c r="S74" s="967"/>
      <c r="T74" s="967"/>
      <c r="U74" s="967"/>
      <c r="V74" s="967">
        <v>4415</v>
      </c>
      <c r="W74" s="967"/>
      <c r="X74" s="967"/>
      <c r="Y74" s="967"/>
      <c r="Z74" s="967"/>
      <c r="AA74" s="967">
        <v>206</v>
      </c>
      <c r="AB74" s="967"/>
      <c r="AC74" s="967"/>
      <c r="AD74" s="967"/>
      <c r="AE74" s="967"/>
      <c r="AF74" s="967">
        <v>206</v>
      </c>
      <c r="AG74" s="967"/>
      <c r="AH74" s="967"/>
      <c r="AI74" s="967"/>
      <c r="AJ74" s="967"/>
      <c r="AK74" s="967">
        <v>132</v>
      </c>
      <c r="AL74" s="967"/>
      <c r="AM74" s="967"/>
      <c r="AN74" s="967"/>
      <c r="AO74" s="967"/>
      <c r="AP74" s="967">
        <v>1929</v>
      </c>
      <c r="AQ74" s="967"/>
      <c r="AR74" s="967"/>
      <c r="AS74" s="967"/>
      <c r="AT74" s="967"/>
      <c r="AU74" s="967">
        <v>204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16577</v>
      </c>
      <c r="AG88" s="955"/>
      <c r="AH88" s="955"/>
      <c r="AI88" s="955"/>
      <c r="AJ88" s="955"/>
      <c r="AK88" s="959"/>
      <c r="AL88" s="959"/>
      <c r="AM88" s="959"/>
      <c r="AN88" s="959"/>
      <c r="AO88" s="959"/>
      <c r="AP88" s="955">
        <v>1929</v>
      </c>
      <c r="AQ88" s="955"/>
      <c r="AR88" s="955"/>
      <c r="AS88" s="955"/>
      <c r="AT88" s="955"/>
      <c r="AU88" s="955">
        <v>204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40</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287</v>
      </c>
      <c r="AG109" s="888"/>
      <c r="AH109" s="888"/>
      <c r="AI109" s="888"/>
      <c r="AJ109" s="889"/>
      <c r="AK109" s="890" t="s">
        <v>286</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287</v>
      </c>
      <c r="BW109" s="888"/>
      <c r="BX109" s="888"/>
      <c r="BY109" s="888"/>
      <c r="BZ109" s="889"/>
      <c r="CA109" s="890" t="s">
        <v>286</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287</v>
      </c>
      <c r="DM109" s="888"/>
      <c r="DN109" s="888"/>
      <c r="DO109" s="888"/>
      <c r="DP109" s="889"/>
      <c r="DQ109" s="890" t="s">
        <v>286</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320114</v>
      </c>
      <c r="AB110" s="873"/>
      <c r="AC110" s="873"/>
      <c r="AD110" s="873"/>
      <c r="AE110" s="874"/>
      <c r="AF110" s="875">
        <v>245061</v>
      </c>
      <c r="AG110" s="873"/>
      <c r="AH110" s="873"/>
      <c r="AI110" s="873"/>
      <c r="AJ110" s="874"/>
      <c r="AK110" s="875">
        <v>247411</v>
      </c>
      <c r="AL110" s="873"/>
      <c r="AM110" s="873"/>
      <c r="AN110" s="873"/>
      <c r="AO110" s="874"/>
      <c r="AP110" s="876">
        <v>15.5</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2394539</v>
      </c>
      <c r="BR110" s="800"/>
      <c r="BS110" s="800"/>
      <c r="BT110" s="800"/>
      <c r="BU110" s="800"/>
      <c r="BV110" s="800">
        <v>2385640</v>
      </c>
      <c r="BW110" s="800"/>
      <c r="BX110" s="800"/>
      <c r="BY110" s="800"/>
      <c r="BZ110" s="800"/>
      <c r="CA110" s="800">
        <v>2469513</v>
      </c>
      <c r="CB110" s="800"/>
      <c r="CC110" s="800"/>
      <c r="CD110" s="800"/>
      <c r="CE110" s="800"/>
      <c r="CF110" s="861">
        <v>155.19999999999999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221</v>
      </c>
      <c r="BR111" s="771"/>
      <c r="BS111" s="771"/>
      <c r="BT111" s="771"/>
      <c r="BU111" s="771"/>
      <c r="BV111" s="771" t="s">
        <v>221</v>
      </c>
      <c r="BW111" s="771"/>
      <c r="BX111" s="771"/>
      <c r="BY111" s="771"/>
      <c r="BZ111" s="771"/>
      <c r="CA111" s="771" t="s">
        <v>221</v>
      </c>
      <c r="CB111" s="771"/>
      <c r="CC111" s="771"/>
      <c r="CD111" s="771"/>
      <c r="CE111" s="771"/>
      <c r="CF111" s="848" t="s">
        <v>221</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96903</v>
      </c>
      <c r="BR112" s="771"/>
      <c r="BS112" s="771"/>
      <c r="BT112" s="771"/>
      <c r="BU112" s="771"/>
      <c r="BV112" s="771">
        <v>81243</v>
      </c>
      <c r="BW112" s="771"/>
      <c r="BX112" s="771"/>
      <c r="BY112" s="771"/>
      <c r="BZ112" s="771"/>
      <c r="CA112" s="771">
        <v>87462</v>
      </c>
      <c r="CB112" s="771"/>
      <c r="CC112" s="771"/>
      <c r="CD112" s="771"/>
      <c r="CE112" s="771"/>
      <c r="CF112" s="848">
        <v>5.5</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14840</v>
      </c>
      <c r="AB113" s="909"/>
      <c r="AC113" s="909"/>
      <c r="AD113" s="909"/>
      <c r="AE113" s="910"/>
      <c r="AF113" s="911">
        <v>5944</v>
      </c>
      <c r="AG113" s="909"/>
      <c r="AH113" s="909"/>
      <c r="AI113" s="909"/>
      <c r="AJ113" s="910"/>
      <c r="AK113" s="911">
        <v>9169</v>
      </c>
      <c r="AL113" s="909"/>
      <c r="AM113" s="909"/>
      <c r="AN113" s="909"/>
      <c r="AO113" s="910"/>
      <c r="AP113" s="912">
        <v>0.6</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155543</v>
      </c>
      <c r="BR113" s="771"/>
      <c r="BS113" s="771"/>
      <c r="BT113" s="771"/>
      <c r="BU113" s="771"/>
      <c r="BV113" s="771">
        <v>197723</v>
      </c>
      <c r="BW113" s="771"/>
      <c r="BX113" s="771"/>
      <c r="BY113" s="771"/>
      <c r="BZ113" s="771"/>
      <c r="CA113" s="771">
        <v>204282</v>
      </c>
      <c r="CB113" s="771"/>
      <c r="CC113" s="771"/>
      <c r="CD113" s="771"/>
      <c r="CE113" s="771"/>
      <c r="CF113" s="848">
        <v>12.8</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20704</v>
      </c>
      <c r="AB114" s="784"/>
      <c r="AC114" s="784"/>
      <c r="AD114" s="784"/>
      <c r="AE114" s="785"/>
      <c r="AF114" s="786">
        <v>21544</v>
      </c>
      <c r="AG114" s="784"/>
      <c r="AH114" s="784"/>
      <c r="AI114" s="784"/>
      <c r="AJ114" s="785"/>
      <c r="AK114" s="786">
        <v>21925</v>
      </c>
      <c r="AL114" s="784"/>
      <c r="AM114" s="784"/>
      <c r="AN114" s="784"/>
      <c r="AO114" s="785"/>
      <c r="AP114" s="754">
        <v>1.4</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949227</v>
      </c>
      <c r="BR114" s="771"/>
      <c r="BS114" s="771"/>
      <c r="BT114" s="771"/>
      <c r="BU114" s="771"/>
      <c r="BV114" s="771">
        <v>811201</v>
      </c>
      <c r="BW114" s="771"/>
      <c r="BX114" s="771"/>
      <c r="BY114" s="771"/>
      <c r="BZ114" s="771"/>
      <c r="CA114" s="771">
        <v>763652</v>
      </c>
      <c r="CB114" s="771"/>
      <c r="CC114" s="771"/>
      <c r="CD114" s="771"/>
      <c r="CE114" s="771"/>
      <c r="CF114" s="848">
        <v>48</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221</v>
      </c>
      <c r="AB115" s="909"/>
      <c r="AC115" s="909"/>
      <c r="AD115" s="909"/>
      <c r="AE115" s="910"/>
      <c r="AF115" s="911" t="s">
        <v>221</v>
      </c>
      <c r="AG115" s="909"/>
      <c r="AH115" s="909"/>
      <c r="AI115" s="909"/>
      <c r="AJ115" s="910"/>
      <c r="AK115" s="911" t="s">
        <v>221</v>
      </c>
      <c r="AL115" s="909"/>
      <c r="AM115" s="909"/>
      <c r="AN115" s="909"/>
      <c r="AO115" s="910"/>
      <c r="AP115" s="912" t="s">
        <v>221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221</v>
      </c>
      <c r="DH116" s="784"/>
      <c r="DI116" s="784"/>
      <c r="DJ116" s="784"/>
      <c r="DK116" s="785"/>
      <c r="DL116" s="786" t="s">
        <v>221</v>
      </c>
      <c r="DM116" s="784"/>
      <c r="DN116" s="784"/>
      <c r="DO116" s="784"/>
      <c r="DP116" s="785"/>
      <c r="DQ116" s="786" t="s">
        <v>221</v>
      </c>
      <c r="DR116" s="784"/>
      <c r="DS116" s="784"/>
      <c r="DT116" s="784"/>
      <c r="DU116" s="785"/>
      <c r="DV116" s="754" t="s">
        <v>221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355658</v>
      </c>
      <c r="AB117" s="895"/>
      <c r="AC117" s="895"/>
      <c r="AD117" s="895"/>
      <c r="AE117" s="896"/>
      <c r="AF117" s="898">
        <v>272549</v>
      </c>
      <c r="AG117" s="895"/>
      <c r="AH117" s="895"/>
      <c r="AI117" s="895"/>
      <c r="AJ117" s="896"/>
      <c r="AK117" s="898">
        <v>278505</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287</v>
      </c>
      <c r="AG118" s="888"/>
      <c r="AH118" s="888"/>
      <c r="AI118" s="888"/>
      <c r="AJ118" s="889"/>
      <c r="AK118" s="890" t="s">
        <v>286</v>
      </c>
      <c r="AL118" s="888"/>
      <c r="AM118" s="888"/>
      <c r="AN118" s="888"/>
      <c r="AO118" s="889"/>
      <c r="AP118" s="891" t="s">
        <v>399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427</v>
      </c>
      <c r="BP118" s="838"/>
      <c r="BQ118" s="857">
        <v>3596212</v>
      </c>
      <c r="BR118" s="858"/>
      <c r="BS118" s="858"/>
      <c r="BT118" s="858"/>
      <c r="BU118" s="858"/>
      <c r="BV118" s="858">
        <v>3475807</v>
      </c>
      <c r="BW118" s="858"/>
      <c r="BX118" s="858"/>
      <c r="BY118" s="858"/>
      <c r="BZ118" s="858"/>
      <c r="CA118" s="858">
        <v>3524909</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1441874</v>
      </c>
      <c r="BR119" s="800"/>
      <c r="BS119" s="800"/>
      <c r="BT119" s="800"/>
      <c r="BU119" s="800"/>
      <c r="BV119" s="800">
        <v>1687007</v>
      </c>
      <c r="BW119" s="800"/>
      <c r="BX119" s="800"/>
      <c r="BY119" s="800"/>
      <c r="BZ119" s="800"/>
      <c r="CA119" s="800">
        <v>1362451</v>
      </c>
      <c r="CB119" s="800"/>
      <c r="CC119" s="800"/>
      <c r="CD119" s="800"/>
      <c r="CE119" s="800"/>
      <c r="CF119" s="861">
        <v>85.6</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221</v>
      </c>
      <c r="DH119" s="717"/>
      <c r="DI119" s="717"/>
      <c r="DJ119" s="717"/>
      <c r="DK119" s="718"/>
      <c r="DL119" s="719" t="s">
        <v>221</v>
      </c>
      <c r="DM119" s="717"/>
      <c r="DN119" s="717"/>
      <c r="DO119" s="717"/>
      <c r="DP119" s="718"/>
      <c r="DQ119" s="719" t="s">
        <v>221</v>
      </c>
      <c r="DR119" s="717"/>
      <c r="DS119" s="717"/>
      <c r="DT119" s="717"/>
      <c r="DU119" s="718"/>
      <c r="DV119" s="807" t="s">
        <v>221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t="s">
        <v>221</v>
      </c>
      <c r="BR120" s="771"/>
      <c r="BS120" s="771"/>
      <c r="BT120" s="771"/>
      <c r="BU120" s="771"/>
      <c r="BV120" s="771" t="s">
        <v>221</v>
      </c>
      <c r="BW120" s="771"/>
      <c r="BX120" s="771"/>
      <c r="BY120" s="771"/>
      <c r="BZ120" s="771"/>
      <c r="CA120" s="771" t="s">
        <v>221</v>
      </c>
      <c r="CB120" s="771"/>
      <c r="CC120" s="771"/>
      <c r="CD120" s="771"/>
      <c r="CE120" s="771"/>
      <c r="CF120" s="848" t="s">
        <v>221</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96903</v>
      </c>
      <c r="DH120" s="800"/>
      <c r="DI120" s="800"/>
      <c r="DJ120" s="800"/>
      <c r="DK120" s="800"/>
      <c r="DL120" s="800">
        <v>81243</v>
      </c>
      <c r="DM120" s="800"/>
      <c r="DN120" s="800"/>
      <c r="DO120" s="800"/>
      <c r="DP120" s="800"/>
      <c r="DQ120" s="800">
        <v>87462</v>
      </c>
      <c r="DR120" s="800"/>
      <c r="DS120" s="800"/>
      <c r="DT120" s="800"/>
      <c r="DU120" s="800"/>
      <c r="DV120" s="801">
        <v>5.5</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2147522</v>
      </c>
      <c r="BR121" s="858"/>
      <c r="BS121" s="858"/>
      <c r="BT121" s="858"/>
      <c r="BU121" s="858"/>
      <c r="BV121" s="858">
        <v>2299857</v>
      </c>
      <c r="BW121" s="858"/>
      <c r="BX121" s="858"/>
      <c r="BY121" s="858"/>
      <c r="BZ121" s="858"/>
      <c r="CA121" s="858">
        <v>2262801</v>
      </c>
      <c r="CB121" s="858"/>
      <c r="CC121" s="858"/>
      <c r="CD121" s="858"/>
      <c r="CE121" s="858"/>
      <c r="CF121" s="859">
        <v>142.19999999999999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436</v>
      </c>
      <c r="BP122" s="838"/>
      <c r="BQ122" s="839">
        <v>3589396</v>
      </c>
      <c r="BR122" s="840"/>
      <c r="BS122" s="840"/>
      <c r="BT122" s="840"/>
      <c r="BU122" s="840"/>
      <c r="BV122" s="840">
        <v>3986864</v>
      </c>
      <c r="BW122" s="840"/>
      <c r="BX122" s="840"/>
      <c r="BY122" s="840"/>
      <c r="BZ122" s="840"/>
      <c r="CA122" s="840">
        <v>3625252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0.4</v>
      </c>
      <c r="BR123" s="832"/>
      <c r="BS123" s="832"/>
      <c r="BT123" s="832"/>
      <c r="BU123" s="832"/>
      <c r="BV123" s="832" t="s">
        <v>221</v>
      </c>
      <c r="BW123" s="832"/>
      <c r="BX123" s="832"/>
      <c r="BY123" s="832"/>
      <c r="BZ123" s="832"/>
      <c r="CA123" s="832" t="s">
        <v>221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221</v>
      </c>
      <c r="DH124" s="717"/>
      <c r="DI124" s="717"/>
      <c r="DJ124" s="717"/>
      <c r="DK124" s="718"/>
      <c r="DL124" s="719" t="s">
        <v>221</v>
      </c>
      <c r="DM124" s="717"/>
      <c r="DN124" s="717"/>
      <c r="DO124" s="717"/>
      <c r="DP124" s="718"/>
      <c r="DQ124" s="719" t="s">
        <v>221</v>
      </c>
      <c r="DR124" s="717"/>
      <c r="DS124" s="717"/>
      <c r="DT124" s="717"/>
      <c r="DU124" s="718"/>
      <c r="DV124" s="807" t="s">
        <v>221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221</v>
      </c>
      <c r="AB126" s="784"/>
      <c r="AC126" s="784"/>
      <c r="AD126" s="784"/>
      <c r="AE126" s="785"/>
      <c r="AF126" s="786" t="s">
        <v>221</v>
      </c>
      <c r="AG126" s="784"/>
      <c r="AH126" s="784"/>
      <c r="AI126" s="784"/>
      <c r="AJ126" s="785"/>
      <c r="AK126" s="786" t="s">
        <v>221</v>
      </c>
      <c r="AL126" s="784"/>
      <c r="AM126" s="784"/>
      <c r="AN126" s="784"/>
      <c r="AO126" s="785"/>
      <c r="AP126" s="754" t="s">
        <v>221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221</v>
      </c>
      <c r="AB127" s="784"/>
      <c r="AC127" s="784"/>
      <c r="AD127" s="784"/>
      <c r="AE127" s="785"/>
      <c r="AF127" s="786" t="s">
        <v>221</v>
      </c>
      <c r="AG127" s="784"/>
      <c r="AH127" s="784"/>
      <c r="AI127" s="784"/>
      <c r="AJ127" s="785"/>
      <c r="AK127" s="786" t="s">
        <v>221</v>
      </c>
      <c r="AL127" s="784"/>
      <c r="AM127" s="784"/>
      <c r="AN127" s="784"/>
      <c r="AO127" s="785"/>
      <c r="AP127" s="754" t="s">
        <v>221</v>
      </c>
      <c r="AQ127" s="755"/>
      <c r="AR127" s="755"/>
      <c r="AS127" s="755"/>
      <c r="AT127" s="756"/>
      <c r="AU127" s="233"/>
      <c r="AV127" s="233"/>
      <c r="AW127" s="233"/>
      <c r="AX127" s="757" t="s">
        <v>447</v>
      </c>
      <c r="AY127" s="758"/>
      <c r="AZ127" s="758"/>
      <c r="BA127" s="758"/>
      <c r="BB127" s="758"/>
      <c r="BC127" s="758"/>
      <c r="BD127" s="758"/>
      <c r="BE127" s="759"/>
      <c r="BF127" s="760" t="s">
        <v>221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449</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t="s">
        <v>221</v>
      </c>
      <c r="AB128" s="724"/>
      <c r="AC128" s="724"/>
      <c r="AD128" s="724"/>
      <c r="AE128" s="725"/>
      <c r="AF128" s="726" t="s">
        <v>221</v>
      </c>
      <c r="AG128" s="724"/>
      <c r="AH128" s="724"/>
      <c r="AI128" s="724"/>
      <c r="AJ128" s="725"/>
      <c r="AK128" s="726" t="s">
        <v>221</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221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1893086</v>
      </c>
      <c r="AB129" s="784"/>
      <c r="AC129" s="784"/>
      <c r="AD129" s="784"/>
      <c r="AE129" s="785"/>
      <c r="AF129" s="786">
        <v>1856243</v>
      </c>
      <c r="AG129" s="784"/>
      <c r="AH129" s="784"/>
      <c r="AI129" s="784"/>
      <c r="AJ129" s="785"/>
      <c r="AK129" s="786">
        <v>1859265</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247794</v>
      </c>
      <c r="AB130" s="784"/>
      <c r="AC130" s="784"/>
      <c r="AD130" s="784"/>
      <c r="AE130" s="785"/>
      <c r="AF130" s="786">
        <v>254905</v>
      </c>
      <c r="AG130" s="784"/>
      <c r="AH130" s="784"/>
      <c r="AI130" s="784"/>
      <c r="AJ130" s="785"/>
      <c r="AK130" s="786">
        <v>267641</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221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1645292</v>
      </c>
      <c r="AB131" s="717"/>
      <c r="AC131" s="717"/>
      <c r="AD131" s="717"/>
      <c r="AE131" s="718"/>
      <c r="AF131" s="719">
        <v>1601338</v>
      </c>
      <c r="AG131" s="717"/>
      <c r="AH131" s="717"/>
      <c r="AI131" s="717"/>
      <c r="AJ131" s="718"/>
      <c r="AK131" s="719">
        <v>1591624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6.555918342</v>
      </c>
      <c r="AB132" s="740"/>
      <c r="AC132" s="740"/>
      <c r="AD132" s="740"/>
      <c r="AE132" s="741"/>
      <c r="AF132" s="742">
        <v>1.101828596</v>
      </c>
      <c r="AG132" s="740"/>
      <c r="AH132" s="740"/>
      <c r="AI132" s="740"/>
      <c r="AJ132" s="741"/>
      <c r="AK132" s="742">
        <v>0.68257327099999998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9.4</v>
      </c>
      <c r="AB133" s="749"/>
      <c r="AC133" s="749"/>
      <c r="AD133" s="749"/>
      <c r="AE133" s="750"/>
      <c r="AF133" s="748">
        <v>5.7</v>
      </c>
      <c r="AG133" s="749"/>
      <c r="AH133" s="749"/>
      <c r="AI133" s="749"/>
      <c r="AJ133" s="750"/>
      <c r="AK133" s="748">
        <v>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S1" sqref="S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9" t="s">
        <v>464</v>
      </c>
      <c r="L7" s="254"/>
      <c r="M7" s="255" t="s">
        <v>465</v>
      </c>
      <c r="N7" s="256"/>
    </row>
    <row r="8" spans="1:16">
      <c r="A8" s="248"/>
      <c r="B8" s="244"/>
      <c r="C8" s="244"/>
      <c r="D8" s="244"/>
      <c r="E8" s="244"/>
      <c r="F8" s="244"/>
      <c r="G8" s="257"/>
      <c r="H8" s="258"/>
      <c r="I8" s="258"/>
      <c r="J8" s="259"/>
      <c r="K8" s="1120"/>
      <c r="L8" s="260" t="s">
        <v>466</v>
      </c>
      <c r="M8" s="261" t="s">
        <v>467</v>
      </c>
      <c r="N8" s="262" t="s">
        <v>468</v>
      </c>
    </row>
    <row r="9" spans="1:16">
      <c r="A9" s="248"/>
      <c r="B9" s="244"/>
      <c r="C9" s="244"/>
      <c r="D9" s="244"/>
      <c r="E9" s="244"/>
      <c r="F9" s="244"/>
      <c r="G9" s="1133" t="s">
        <v>469</v>
      </c>
      <c r="H9" s="1134"/>
      <c r="I9" s="1134"/>
      <c r="J9" s="1135"/>
      <c r="K9" s="263">
        <v>608748</v>
      </c>
      <c r="L9" s="264">
        <v>95355</v>
      </c>
      <c r="M9" s="265">
        <v>110200</v>
      </c>
      <c r="N9" s="266">
        <v>-13.5</v>
      </c>
    </row>
    <row r="10" spans="1:16">
      <c r="A10" s="248"/>
      <c r="B10" s="244"/>
      <c r="C10" s="244"/>
      <c r="D10" s="244"/>
      <c r="E10" s="244"/>
      <c r="F10" s="244"/>
      <c r="G10" s="1133" t="s">
        <v>470</v>
      </c>
      <c r="H10" s="1134"/>
      <c r="I10" s="1134"/>
      <c r="J10" s="1135"/>
      <c r="K10" s="267">
        <v>33420</v>
      </c>
      <c r="L10" s="268">
        <v>5235</v>
      </c>
      <c r="M10" s="269">
        <v>10910</v>
      </c>
      <c r="N10" s="270">
        <v>-52</v>
      </c>
    </row>
    <row r="11" spans="1:16" ht="13.5" customHeight="1">
      <c r="A11" s="248"/>
      <c r="B11" s="244"/>
      <c r="C11" s="244"/>
      <c r="D11" s="244"/>
      <c r="E11" s="244"/>
      <c r="F11" s="244"/>
      <c r="G11" s="1133" t="s">
        <v>471</v>
      </c>
      <c r="H11" s="1134"/>
      <c r="I11" s="1134"/>
      <c r="J11" s="1135"/>
      <c r="K11" s="267">
        <v>27017</v>
      </c>
      <c r="L11" s="268">
        <v>4232</v>
      </c>
      <c r="M11" s="269">
        <v>15361</v>
      </c>
      <c r="N11" s="270">
        <v>-72.400000000000006</v>
      </c>
    </row>
    <row r="12" spans="1:16" ht="13.5" customHeight="1">
      <c r="A12" s="248"/>
      <c r="B12" s="244"/>
      <c r="C12" s="244"/>
      <c r="D12" s="244"/>
      <c r="E12" s="244"/>
      <c r="F12" s="244"/>
      <c r="G12" s="1133" t="s">
        <v>472</v>
      </c>
      <c r="H12" s="1134"/>
      <c r="I12" s="1134"/>
      <c r="J12" s="1135"/>
      <c r="K12" s="267" t="s">
        <v>473</v>
      </c>
      <c r="L12" s="268" t="s">
        <v>473</v>
      </c>
      <c r="M12" s="269">
        <v>1384</v>
      </c>
      <c r="N12" s="270" t="s">
        <v>473</v>
      </c>
    </row>
    <row r="13" spans="1:16" ht="13.5" customHeight="1">
      <c r="A13" s="248"/>
      <c r="B13" s="244"/>
      <c r="C13" s="244"/>
      <c r="D13" s="244"/>
      <c r="E13" s="244"/>
      <c r="F13" s="244"/>
      <c r="G13" s="1133" t="s">
        <v>474</v>
      </c>
      <c r="H13" s="1134"/>
      <c r="I13" s="1134"/>
      <c r="J13" s="1135"/>
      <c r="K13" s="267" t="s">
        <v>473</v>
      </c>
      <c r="L13" s="268" t="s">
        <v>473</v>
      </c>
      <c r="M13" s="269" t="s">
        <v>473</v>
      </c>
      <c r="N13" s="270" t="s">
        <v>473</v>
      </c>
    </row>
    <row r="14" spans="1:16" ht="13.5" customHeight="1">
      <c r="A14" s="248"/>
      <c r="B14" s="244"/>
      <c r="C14" s="244"/>
      <c r="D14" s="244"/>
      <c r="E14" s="244"/>
      <c r="F14" s="244"/>
      <c r="G14" s="1133" t="s">
        <v>475</v>
      </c>
      <c r="H14" s="1134"/>
      <c r="I14" s="1134"/>
      <c r="J14" s="1135"/>
      <c r="K14" s="267">
        <v>38355</v>
      </c>
      <c r="L14" s="268">
        <v>6008</v>
      </c>
      <c r="M14" s="269">
        <v>5179</v>
      </c>
      <c r="N14" s="270">
        <v>16</v>
      </c>
    </row>
    <row r="15" spans="1:16" ht="13.5" customHeight="1">
      <c r="A15" s="248"/>
      <c r="B15" s="244"/>
      <c r="C15" s="244"/>
      <c r="D15" s="244"/>
      <c r="E15" s="244"/>
      <c r="F15" s="244"/>
      <c r="G15" s="1133" t="s">
        <v>476</v>
      </c>
      <c r="H15" s="1134"/>
      <c r="I15" s="1134"/>
      <c r="J15" s="1135"/>
      <c r="K15" s="267">
        <v>29816</v>
      </c>
      <c r="L15" s="268">
        <v>4670</v>
      </c>
      <c r="M15" s="269">
        <v>2730</v>
      </c>
      <c r="N15" s="270">
        <v>71.099999999999994</v>
      </c>
    </row>
    <row r="16" spans="1:16">
      <c r="A16" s="248"/>
      <c r="B16" s="244"/>
      <c r="C16" s="244"/>
      <c r="D16" s="244"/>
      <c r="E16" s="244"/>
      <c r="F16" s="244"/>
      <c r="G16" s="1136" t="s">
        <v>477</v>
      </c>
      <c r="H16" s="1137"/>
      <c r="I16" s="1137"/>
      <c r="J16" s="1138"/>
      <c r="K16" s="268">
        <v>-66558</v>
      </c>
      <c r="L16" s="268">
        <v>-10426</v>
      </c>
      <c r="M16" s="269">
        <v>-11587</v>
      </c>
      <c r="N16" s="270">
        <v>-10</v>
      </c>
    </row>
    <row r="17" spans="1:16">
      <c r="A17" s="248"/>
      <c r="B17" s="244"/>
      <c r="C17" s="244"/>
      <c r="D17" s="244"/>
      <c r="E17" s="244"/>
      <c r="F17" s="244"/>
      <c r="G17" s="1136" t="s">
        <v>170</v>
      </c>
      <c r="H17" s="1137"/>
      <c r="I17" s="1137"/>
      <c r="J17" s="1138"/>
      <c r="K17" s="268">
        <v>670798</v>
      </c>
      <c r="L17" s="268">
        <v>105075</v>
      </c>
      <c r="M17" s="269">
        <v>134177</v>
      </c>
      <c r="N17" s="270">
        <v>-21.7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0" t="s">
        <v>482</v>
      </c>
      <c r="H21" s="1131"/>
      <c r="I21" s="1131"/>
      <c r="J21" s="1132"/>
      <c r="K21" s="280">
        <v>10.96</v>
      </c>
      <c r="L21" s="281">
        <v>12.44</v>
      </c>
      <c r="M21" s="282">
        <v>-1.48</v>
      </c>
      <c r="N21" s="249"/>
      <c r="O21" s="283"/>
      <c r="P21" s="279"/>
    </row>
    <row r="22" spans="1:16" s="284" customFormat="1">
      <c r="A22" s="279"/>
      <c r="B22" s="249"/>
      <c r="C22" s="249"/>
      <c r="D22" s="249"/>
      <c r="E22" s="249"/>
      <c r="F22" s="249"/>
      <c r="G22" s="1130" t="s">
        <v>483</v>
      </c>
      <c r="H22" s="1131"/>
      <c r="I22" s="1131"/>
      <c r="J22" s="1132"/>
      <c r="K22" s="285">
        <v>98.3</v>
      </c>
      <c r="L22" s="286">
        <v>95.1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9" t="s">
        <v>464</v>
      </c>
      <c r="L30" s="254"/>
      <c r="M30" s="255" t="s">
        <v>465</v>
      </c>
      <c r="N30" s="256"/>
    </row>
    <row r="31" spans="1:16">
      <c r="A31" s="248"/>
      <c r="B31" s="244"/>
      <c r="C31" s="244"/>
      <c r="D31" s="244"/>
      <c r="E31" s="244"/>
      <c r="F31" s="244"/>
      <c r="G31" s="257"/>
      <c r="H31" s="258"/>
      <c r="I31" s="258"/>
      <c r="J31" s="259"/>
      <c r="K31" s="1120"/>
      <c r="L31" s="260" t="s">
        <v>466</v>
      </c>
      <c r="M31" s="261" t="s">
        <v>467</v>
      </c>
      <c r="N31" s="262" t="s">
        <v>468</v>
      </c>
    </row>
    <row r="32" spans="1:16" ht="27" customHeight="1">
      <c r="A32" s="248"/>
      <c r="B32" s="244"/>
      <c r="C32" s="244"/>
      <c r="D32" s="244"/>
      <c r="E32" s="244"/>
      <c r="F32" s="244"/>
      <c r="G32" s="1121" t="s">
        <v>486</v>
      </c>
      <c r="H32" s="1122"/>
      <c r="I32" s="1122"/>
      <c r="J32" s="1123"/>
      <c r="K32" s="294">
        <v>247411</v>
      </c>
      <c r="L32" s="294">
        <v>38755</v>
      </c>
      <c r="M32" s="295">
        <v>69383</v>
      </c>
      <c r="N32" s="296">
        <v>-44.1</v>
      </c>
    </row>
    <row r="33" spans="1:16" ht="13.5" customHeight="1">
      <c r="A33" s="248"/>
      <c r="B33" s="244"/>
      <c r="C33" s="244"/>
      <c r="D33" s="244"/>
      <c r="E33" s="244"/>
      <c r="F33" s="244"/>
      <c r="G33" s="1121" t="s">
        <v>487</v>
      </c>
      <c r="H33" s="1122"/>
      <c r="I33" s="1122"/>
      <c r="J33" s="1123"/>
      <c r="K33" s="294" t="s">
        <v>473</v>
      </c>
      <c r="L33" s="294" t="s">
        <v>473</v>
      </c>
      <c r="M33" s="295" t="s">
        <v>473</v>
      </c>
      <c r="N33" s="296" t="s">
        <v>473</v>
      </c>
    </row>
    <row r="34" spans="1:16" ht="27" customHeight="1">
      <c r="A34" s="248"/>
      <c r="B34" s="244"/>
      <c r="C34" s="244"/>
      <c r="D34" s="244"/>
      <c r="E34" s="244"/>
      <c r="F34" s="244"/>
      <c r="G34" s="1121" t="s">
        <v>488</v>
      </c>
      <c r="H34" s="1122"/>
      <c r="I34" s="1122"/>
      <c r="J34" s="1123"/>
      <c r="K34" s="294" t="s">
        <v>473</v>
      </c>
      <c r="L34" s="294" t="s">
        <v>473</v>
      </c>
      <c r="M34" s="295" t="s">
        <v>473</v>
      </c>
      <c r="N34" s="296" t="s">
        <v>473</v>
      </c>
    </row>
    <row r="35" spans="1:16" ht="27" customHeight="1">
      <c r="A35" s="248"/>
      <c r="B35" s="244"/>
      <c r="C35" s="244"/>
      <c r="D35" s="244"/>
      <c r="E35" s="244"/>
      <c r="F35" s="244"/>
      <c r="G35" s="1121" t="s">
        <v>489</v>
      </c>
      <c r="H35" s="1122"/>
      <c r="I35" s="1122"/>
      <c r="J35" s="1123"/>
      <c r="K35" s="294">
        <v>9169</v>
      </c>
      <c r="L35" s="294">
        <v>1436</v>
      </c>
      <c r="M35" s="295">
        <v>19734</v>
      </c>
      <c r="N35" s="296">
        <v>-92.7</v>
      </c>
    </row>
    <row r="36" spans="1:16" ht="27" customHeight="1">
      <c r="A36" s="248"/>
      <c r="B36" s="244"/>
      <c r="C36" s="244"/>
      <c r="D36" s="244"/>
      <c r="E36" s="244"/>
      <c r="F36" s="244"/>
      <c r="G36" s="1121" t="s">
        <v>490</v>
      </c>
      <c r="H36" s="1122"/>
      <c r="I36" s="1122"/>
      <c r="J36" s="1123"/>
      <c r="K36" s="294">
        <v>21925</v>
      </c>
      <c r="L36" s="294">
        <v>3434</v>
      </c>
      <c r="M36" s="295">
        <v>4902</v>
      </c>
      <c r="N36" s="296">
        <v>-29.9</v>
      </c>
    </row>
    <row r="37" spans="1:16" ht="13.5" customHeight="1">
      <c r="A37" s="248"/>
      <c r="B37" s="244"/>
      <c r="C37" s="244"/>
      <c r="D37" s="244"/>
      <c r="E37" s="244"/>
      <c r="F37" s="244"/>
      <c r="G37" s="1121" t="s">
        <v>491</v>
      </c>
      <c r="H37" s="1122"/>
      <c r="I37" s="1122"/>
      <c r="J37" s="1123"/>
      <c r="K37" s="294" t="s">
        <v>473</v>
      </c>
      <c r="L37" s="294" t="s">
        <v>473</v>
      </c>
      <c r="M37" s="295">
        <v>1542</v>
      </c>
      <c r="N37" s="296" t="s">
        <v>473</v>
      </c>
    </row>
    <row r="38" spans="1:16" ht="27" customHeight="1">
      <c r="A38" s="248"/>
      <c r="B38" s="244"/>
      <c r="C38" s="244"/>
      <c r="D38" s="244"/>
      <c r="E38" s="244"/>
      <c r="F38" s="244"/>
      <c r="G38" s="1124" t="s">
        <v>492</v>
      </c>
      <c r="H38" s="1125"/>
      <c r="I38" s="1125"/>
      <c r="J38" s="1126"/>
      <c r="K38" s="297" t="s">
        <v>473</v>
      </c>
      <c r="L38" s="297" t="s">
        <v>473</v>
      </c>
      <c r="M38" s="298">
        <v>13</v>
      </c>
      <c r="N38" s="299" t="s">
        <v>473</v>
      </c>
      <c r="O38" s="293"/>
    </row>
    <row r="39" spans="1:16">
      <c r="A39" s="248"/>
      <c r="B39" s="244"/>
      <c r="C39" s="244"/>
      <c r="D39" s="244"/>
      <c r="E39" s="244"/>
      <c r="F39" s="244"/>
      <c r="G39" s="1124" t="s">
        <v>493</v>
      </c>
      <c r="H39" s="1125"/>
      <c r="I39" s="1125"/>
      <c r="J39" s="1126"/>
      <c r="K39" s="300" t="s">
        <v>473</v>
      </c>
      <c r="L39" s="300" t="s">
        <v>473</v>
      </c>
      <c r="M39" s="301">
        <v>-2613</v>
      </c>
      <c r="N39" s="302" t="s">
        <v>473</v>
      </c>
      <c r="O39" s="293"/>
    </row>
    <row r="40" spans="1:16" ht="27" customHeight="1">
      <c r="A40" s="248"/>
      <c r="B40" s="244"/>
      <c r="C40" s="244"/>
      <c r="D40" s="244"/>
      <c r="E40" s="244"/>
      <c r="F40" s="244"/>
      <c r="G40" s="1121" t="s">
        <v>494</v>
      </c>
      <c r="H40" s="1122"/>
      <c r="I40" s="1122"/>
      <c r="J40" s="1123"/>
      <c r="K40" s="300">
        <v>-267641</v>
      </c>
      <c r="L40" s="300">
        <v>-41924</v>
      </c>
      <c r="M40" s="301">
        <v>-64897</v>
      </c>
      <c r="N40" s="302">
        <v>-35.4</v>
      </c>
      <c r="O40" s="293"/>
    </row>
    <row r="41" spans="1:16">
      <c r="A41" s="248"/>
      <c r="B41" s="244"/>
      <c r="C41" s="244"/>
      <c r="D41" s="244"/>
      <c r="E41" s="244"/>
      <c r="F41" s="244"/>
      <c r="G41" s="1127" t="s">
        <v>281</v>
      </c>
      <c r="H41" s="1128"/>
      <c r="I41" s="1128"/>
      <c r="J41" s="1129"/>
      <c r="K41" s="294">
        <v>10864</v>
      </c>
      <c r="L41" s="300">
        <v>1702</v>
      </c>
      <c r="M41" s="301">
        <v>28065</v>
      </c>
      <c r="N41" s="302">
        <v>-93.9</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4" t="s">
        <v>464</v>
      </c>
      <c r="J49" s="1116" t="s">
        <v>498</v>
      </c>
      <c r="K49" s="1117"/>
      <c r="L49" s="1117"/>
      <c r="M49" s="1117"/>
      <c r="N49" s="1118"/>
    </row>
    <row r="50" spans="1:14">
      <c r="A50" s="248"/>
      <c r="B50" s="244"/>
      <c r="C50" s="244"/>
      <c r="D50" s="244"/>
      <c r="E50" s="244"/>
      <c r="F50" s="244"/>
      <c r="G50" s="312"/>
      <c r="H50" s="313"/>
      <c r="I50" s="1115"/>
      <c r="J50" s="314" t="s">
        <v>499</v>
      </c>
      <c r="K50" s="315" t="s">
        <v>500</v>
      </c>
      <c r="L50" s="316" t="s">
        <v>501</v>
      </c>
      <c r="M50" s="317" t="s">
        <v>502</v>
      </c>
      <c r="N50" s="318" t="s">
        <v>503</v>
      </c>
    </row>
    <row r="51" spans="1:14">
      <c r="A51" s="248"/>
      <c r="B51" s="244"/>
      <c r="C51" s="244"/>
      <c r="D51" s="244"/>
      <c r="E51" s="244"/>
      <c r="F51" s="244"/>
      <c r="G51" s="310" t="s">
        <v>504</v>
      </c>
      <c r="H51" s="311"/>
      <c r="I51" s="319">
        <v>437783</v>
      </c>
      <c r="J51" s="320">
        <v>66664</v>
      </c>
      <c r="K51" s="321">
        <v>160.5</v>
      </c>
      <c r="L51" s="322">
        <v>121932</v>
      </c>
      <c r="M51" s="323">
        <v>11.6</v>
      </c>
      <c r="N51" s="324">
        <v>148.9</v>
      </c>
    </row>
    <row r="52" spans="1:14">
      <c r="A52" s="248"/>
      <c r="B52" s="244"/>
      <c r="C52" s="244"/>
      <c r="D52" s="244"/>
      <c r="E52" s="244"/>
      <c r="F52" s="244"/>
      <c r="G52" s="325"/>
      <c r="H52" s="326" t="s">
        <v>505</v>
      </c>
      <c r="I52" s="327">
        <v>217941</v>
      </c>
      <c r="J52" s="328">
        <v>33187</v>
      </c>
      <c r="K52" s="329">
        <v>40.4</v>
      </c>
      <c r="L52" s="330">
        <v>68430</v>
      </c>
      <c r="M52" s="331">
        <v>7</v>
      </c>
      <c r="N52" s="332">
        <v>33.4</v>
      </c>
    </row>
    <row r="53" spans="1:14">
      <c r="A53" s="248"/>
      <c r="B53" s="244"/>
      <c r="C53" s="244"/>
      <c r="D53" s="244"/>
      <c r="E53" s="244"/>
      <c r="F53" s="244"/>
      <c r="G53" s="310" t="s">
        <v>506</v>
      </c>
      <c r="H53" s="311"/>
      <c r="I53" s="319">
        <v>202940</v>
      </c>
      <c r="J53" s="320">
        <v>31116</v>
      </c>
      <c r="K53" s="321">
        <v>-53.3</v>
      </c>
      <c r="L53" s="322">
        <v>92021</v>
      </c>
      <c r="M53" s="323">
        <v>-24.5</v>
      </c>
      <c r="N53" s="324">
        <v>-28.8</v>
      </c>
    </row>
    <row r="54" spans="1:14">
      <c r="A54" s="248"/>
      <c r="B54" s="244"/>
      <c r="C54" s="244"/>
      <c r="D54" s="244"/>
      <c r="E54" s="244"/>
      <c r="F54" s="244"/>
      <c r="G54" s="325"/>
      <c r="H54" s="326" t="s">
        <v>505</v>
      </c>
      <c r="I54" s="327">
        <v>190840</v>
      </c>
      <c r="J54" s="328">
        <v>29261</v>
      </c>
      <c r="K54" s="329">
        <v>-11.8</v>
      </c>
      <c r="L54" s="330">
        <v>52579</v>
      </c>
      <c r="M54" s="331">
        <v>-23.2</v>
      </c>
      <c r="N54" s="332">
        <v>11.4</v>
      </c>
    </row>
    <row r="55" spans="1:14">
      <c r="A55" s="248"/>
      <c r="B55" s="244"/>
      <c r="C55" s="244"/>
      <c r="D55" s="244"/>
      <c r="E55" s="244"/>
      <c r="F55" s="244"/>
      <c r="G55" s="310" t="s">
        <v>507</v>
      </c>
      <c r="H55" s="311"/>
      <c r="I55" s="319">
        <v>201218</v>
      </c>
      <c r="J55" s="320">
        <v>30838</v>
      </c>
      <c r="K55" s="321">
        <v>-0.9</v>
      </c>
      <c r="L55" s="322">
        <v>94828</v>
      </c>
      <c r="M55" s="323">
        <v>3.1</v>
      </c>
      <c r="N55" s="324">
        <v>-4</v>
      </c>
    </row>
    <row r="56" spans="1:14">
      <c r="A56" s="248"/>
      <c r="B56" s="244"/>
      <c r="C56" s="244"/>
      <c r="D56" s="244"/>
      <c r="E56" s="244"/>
      <c r="F56" s="244"/>
      <c r="G56" s="325"/>
      <c r="H56" s="326" t="s">
        <v>505</v>
      </c>
      <c r="I56" s="327">
        <v>91731</v>
      </c>
      <c r="J56" s="328">
        <v>14058</v>
      </c>
      <c r="K56" s="329">
        <v>-52</v>
      </c>
      <c r="L56" s="330">
        <v>55133</v>
      </c>
      <c r="M56" s="331">
        <v>4.9000000000000004</v>
      </c>
      <c r="N56" s="332">
        <v>-56.9</v>
      </c>
    </row>
    <row r="57" spans="1:14">
      <c r="A57" s="248"/>
      <c r="B57" s="244"/>
      <c r="C57" s="244"/>
      <c r="D57" s="244"/>
      <c r="E57" s="244"/>
      <c r="F57" s="244"/>
      <c r="G57" s="310" t="s">
        <v>508</v>
      </c>
      <c r="H57" s="311"/>
      <c r="I57" s="319">
        <v>372601</v>
      </c>
      <c r="J57" s="320">
        <v>57323</v>
      </c>
      <c r="K57" s="321">
        <v>85.9</v>
      </c>
      <c r="L57" s="322">
        <v>119674</v>
      </c>
      <c r="M57" s="323">
        <v>26.2</v>
      </c>
      <c r="N57" s="324">
        <v>59.7</v>
      </c>
    </row>
    <row r="58" spans="1:14">
      <c r="A58" s="248"/>
      <c r="B58" s="244"/>
      <c r="C58" s="244"/>
      <c r="D58" s="244"/>
      <c r="E58" s="244"/>
      <c r="F58" s="244"/>
      <c r="G58" s="325"/>
      <c r="H58" s="326" t="s">
        <v>505</v>
      </c>
      <c r="I58" s="327">
        <v>193844</v>
      </c>
      <c r="J58" s="328">
        <v>29822</v>
      </c>
      <c r="K58" s="329">
        <v>112.1</v>
      </c>
      <c r="L58" s="330">
        <v>57803</v>
      </c>
      <c r="M58" s="331">
        <v>4.8</v>
      </c>
      <c r="N58" s="332">
        <v>107.3</v>
      </c>
    </row>
    <row r="59" spans="1:14">
      <c r="A59" s="248"/>
      <c r="B59" s="244"/>
      <c r="C59" s="244"/>
      <c r="D59" s="244"/>
      <c r="E59" s="244"/>
      <c r="F59" s="244"/>
      <c r="G59" s="310" t="s">
        <v>509</v>
      </c>
      <c r="H59" s="311"/>
      <c r="I59" s="319">
        <v>885560</v>
      </c>
      <c r="J59" s="320">
        <v>138716</v>
      </c>
      <c r="K59" s="321">
        <v>142</v>
      </c>
      <c r="L59" s="322">
        <v>119685</v>
      </c>
      <c r="M59" s="323">
        <v>0</v>
      </c>
      <c r="N59" s="324">
        <v>142</v>
      </c>
    </row>
    <row r="60" spans="1:14">
      <c r="A60" s="248"/>
      <c r="B60" s="244"/>
      <c r="C60" s="244"/>
      <c r="D60" s="244"/>
      <c r="E60" s="244"/>
      <c r="F60" s="244"/>
      <c r="G60" s="325"/>
      <c r="H60" s="326" t="s">
        <v>505</v>
      </c>
      <c r="I60" s="333">
        <v>440159</v>
      </c>
      <c r="J60" s="328">
        <v>68947</v>
      </c>
      <c r="K60" s="329">
        <v>131.19999999999999</v>
      </c>
      <c r="L60" s="330">
        <v>68464</v>
      </c>
      <c r="M60" s="331">
        <v>18.399999999999999</v>
      </c>
      <c r="N60" s="332">
        <v>112.8</v>
      </c>
    </row>
    <row r="61" spans="1:14">
      <c r="A61" s="248"/>
      <c r="B61" s="244"/>
      <c r="C61" s="244"/>
      <c r="D61" s="244"/>
      <c r="E61" s="244"/>
      <c r="F61" s="244"/>
      <c r="G61" s="310" t="s">
        <v>510</v>
      </c>
      <c r="H61" s="334"/>
      <c r="I61" s="335">
        <v>420020</v>
      </c>
      <c r="J61" s="336">
        <v>64931</v>
      </c>
      <c r="K61" s="337">
        <v>66.8</v>
      </c>
      <c r="L61" s="338">
        <v>109628</v>
      </c>
      <c r="M61" s="339">
        <v>3.3</v>
      </c>
      <c r="N61" s="324">
        <v>63.5</v>
      </c>
    </row>
    <row r="62" spans="1:14">
      <c r="A62" s="248"/>
      <c r="B62" s="244"/>
      <c r="C62" s="244"/>
      <c r="D62" s="244"/>
      <c r="E62" s="244"/>
      <c r="F62" s="244"/>
      <c r="G62" s="325"/>
      <c r="H62" s="326" t="s">
        <v>505</v>
      </c>
      <c r="I62" s="327">
        <v>226903</v>
      </c>
      <c r="J62" s="328">
        <v>35055</v>
      </c>
      <c r="K62" s="329">
        <v>44</v>
      </c>
      <c r="L62" s="330">
        <v>60482</v>
      </c>
      <c r="M62" s="331">
        <v>2.4</v>
      </c>
      <c r="N62" s="332">
        <v>41.6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35.24</v>
      </c>
      <c r="G47" s="12">
        <v>39.520000000000003</v>
      </c>
      <c r="H47" s="12">
        <v>57.81</v>
      </c>
      <c r="I47" s="12">
        <v>72.33</v>
      </c>
      <c r="J47" s="13">
        <v>55.01</v>
      </c>
    </row>
    <row r="48" spans="2:10" ht="57.75" customHeight="1">
      <c r="B48" s="14"/>
      <c r="C48" s="1141" t="s">
        <v>4</v>
      </c>
      <c r="D48" s="1141"/>
      <c r="E48" s="1142"/>
      <c r="F48" s="15">
        <v>13.13</v>
      </c>
      <c r="G48" s="16">
        <v>24.57</v>
      </c>
      <c r="H48" s="16">
        <v>14.47</v>
      </c>
      <c r="I48" s="16">
        <v>11.64</v>
      </c>
      <c r="J48" s="17">
        <v>7.8</v>
      </c>
    </row>
    <row r="49" spans="2:10" ht="57.75" customHeight="1" thickBot="1">
      <c r="B49" s="18"/>
      <c r="C49" s="1143" t="s">
        <v>5</v>
      </c>
      <c r="D49" s="1143"/>
      <c r="E49" s="1144"/>
      <c r="F49" s="19">
        <v>4.8899999999999997</v>
      </c>
      <c r="G49" s="20">
        <v>14.66</v>
      </c>
      <c r="H49" s="20">
        <v>6.89</v>
      </c>
      <c r="I49" s="20">
        <v>10.25</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518</v>
      </c>
      <c r="D34" s="1151"/>
      <c r="E34" s="1152"/>
      <c r="F34" s="32">
        <v>13.12</v>
      </c>
      <c r="G34" s="33">
        <v>24.57</v>
      </c>
      <c r="H34" s="33">
        <v>14.47</v>
      </c>
      <c r="I34" s="33">
        <v>11.63</v>
      </c>
      <c r="J34" s="34">
        <v>7.8</v>
      </c>
      <c r="K34" s="22"/>
      <c r="L34" s="22"/>
      <c r="M34" s="22"/>
      <c r="N34" s="22"/>
      <c r="O34" s="22"/>
      <c r="P34" s="22"/>
    </row>
    <row r="35" spans="1:16" ht="39" customHeight="1">
      <c r="A35" s="22"/>
      <c r="B35" s="35"/>
      <c r="C35" s="1145" t="s">
        <v>519</v>
      </c>
      <c r="D35" s="1146"/>
      <c r="E35" s="1147"/>
      <c r="F35" s="36">
        <v>3.16</v>
      </c>
      <c r="G35" s="37">
        <v>3.14</v>
      </c>
      <c r="H35" s="37">
        <v>3.66</v>
      </c>
      <c r="I35" s="37">
        <v>4.54</v>
      </c>
      <c r="J35" s="38">
        <v>5.12</v>
      </c>
      <c r="K35" s="22"/>
      <c r="L35" s="22"/>
      <c r="M35" s="22"/>
      <c r="N35" s="22"/>
      <c r="O35" s="22"/>
      <c r="P35" s="22"/>
    </row>
    <row r="36" spans="1:16" ht="39" customHeight="1">
      <c r="A36" s="22"/>
      <c r="B36" s="35"/>
      <c r="C36" s="1145" t="s">
        <v>520</v>
      </c>
      <c r="D36" s="1146"/>
      <c r="E36" s="1147"/>
      <c r="F36" s="36">
        <v>2.87</v>
      </c>
      <c r="G36" s="37">
        <v>2.94</v>
      </c>
      <c r="H36" s="37">
        <v>4.3099999999999996</v>
      </c>
      <c r="I36" s="37">
        <v>4.97</v>
      </c>
      <c r="J36" s="38">
        <v>4.1500000000000004</v>
      </c>
      <c r="K36" s="22"/>
      <c r="L36" s="22"/>
      <c r="M36" s="22"/>
      <c r="N36" s="22"/>
      <c r="O36" s="22"/>
      <c r="P36" s="22"/>
    </row>
    <row r="37" spans="1:16" ht="39" customHeight="1">
      <c r="A37" s="22"/>
      <c r="B37" s="35"/>
      <c r="C37" s="1145" t="s">
        <v>521</v>
      </c>
      <c r="D37" s="1146"/>
      <c r="E37" s="1147"/>
      <c r="F37" s="36">
        <v>0.64</v>
      </c>
      <c r="G37" s="37">
        <v>1.1200000000000001</v>
      </c>
      <c r="H37" s="37">
        <v>0.45</v>
      </c>
      <c r="I37" s="37">
        <v>0.35</v>
      </c>
      <c r="J37" s="38">
        <v>0.42</v>
      </c>
      <c r="K37" s="22"/>
      <c r="L37" s="22"/>
      <c r="M37" s="22"/>
      <c r="N37" s="22"/>
      <c r="O37" s="22"/>
      <c r="P37" s="22"/>
    </row>
    <row r="38" spans="1:16" ht="39" customHeight="1">
      <c r="A38" s="22"/>
      <c r="B38" s="35"/>
      <c r="C38" s="1145" t="s">
        <v>522</v>
      </c>
      <c r="D38" s="1146"/>
      <c r="E38" s="1147"/>
      <c r="F38" s="36">
        <v>0.02</v>
      </c>
      <c r="G38" s="37">
        <v>0</v>
      </c>
      <c r="H38" s="37">
        <v>0.04</v>
      </c>
      <c r="I38" s="37">
        <v>0.1</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524</v>
      </c>
      <c r="D43" s="1149"/>
      <c r="E43" s="1150"/>
      <c r="F43" s="41">
        <v>0.01</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395</v>
      </c>
      <c r="L45" s="60">
        <v>373</v>
      </c>
      <c r="M45" s="60">
        <v>320</v>
      </c>
      <c r="N45" s="60">
        <v>245</v>
      </c>
      <c r="O45" s="61">
        <v>247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15</v>
      </c>
      <c r="L48" s="64">
        <v>15</v>
      </c>
      <c r="M48" s="64">
        <v>15</v>
      </c>
      <c r="N48" s="64">
        <v>6</v>
      </c>
      <c r="O48" s="65">
        <v>9</v>
      </c>
      <c r="P48" s="48"/>
      <c r="Q48" s="48"/>
      <c r="R48" s="48"/>
      <c r="S48" s="48"/>
      <c r="T48" s="48"/>
      <c r="U48" s="48"/>
    </row>
    <row r="49" spans="1:21" ht="30.75" customHeight="1">
      <c r="A49" s="48"/>
      <c r="B49" s="1163"/>
      <c r="C49" s="1164"/>
      <c r="D49" s="62"/>
      <c r="E49" s="1155" t="s">
        <v>16</v>
      </c>
      <c r="F49" s="1155"/>
      <c r="G49" s="1155"/>
      <c r="H49" s="1155"/>
      <c r="I49" s="1155"/>
      <c r="J49" s="1156"/>
      <c r="K49" s="63">
        <v>56</v>
      </c>
      <c r="L49" s="64">
        <v>15</v>
      </c>
      <c r="M49" s="64">
        <v>21</v>
      </c>
      <c r="N49" s="64">
        <v>22</v>
      </c>
      <c r="O49" s="65">
        <v>22</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252</v>
      </c>
      <c r="L52" s="64">
        <v>243</v>
      </c>
      <c r="M52" s="64">
        <v>247</v>
      </c>
      <c r="N52" s="64">
        <v>254</v>
      </c>
      <c r="O52" s="65">
        <v>268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214</v>
      </c>
      <c r="L53" s="69">
        <v>160</v>
      </c>
      <c r="M53" s="69">
        <v>109</v>
      </c>
      <c r="N53" s="69">
        <v>19</v>
      </c>
      <c r="O53" s="70">
        <v>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1" t="s">
        <v>24</v>
      </c>
      <c r="C41" s="1182"/>
      <c r="D41" s="81"/>
      <c r="E41" s="1183" t="s">
        <v>25</v>
      </c>
      <c r="F41" s="1183"/>
      <c r="G41" s="1183"/>
      <c r="H41" s="1184"/>
      <c r="I41" s="82">
        <v>2677</v>
      </c>
      <c r="J41" s="83">
        <v>2510</v>
      </c>
      <c r="K41" s="83">
        <v>2395</v>
      </c>
      <c r="L41" s="83">
        <v>2386</v>
      </c>
      <c r="M41" s="84">
        <v>2470</v>
      </c>
    </row>
    <row r="42" spans="2:13" ht="27.75" customHeight="1">
      <c r="B42" s="1171"/>
      <c r="C42" s="1172"/>
      <c r="D42" s="85"/>
      <c r="E42" s="1175" t="s">
        <v>26</v>
      </c>
      <c r="F42" s="1175"/>
      <c r="G42" s="1175"/>
      <c r="H42" s="1176"/>
      <c r="I42" s="86" t="s">
        <v>473</v>
      </c>
      <c r="J42" s="87" t="s">
        <v>473</v>
      </c>
      <c r="K42" s="87" t="s">
        <v>473</v>
      </c>
      <c r="L42" s="87" t="s">
        <v>473</v>
      </c>
      <c r="M42" s="88" t="s">
        <v>473</v>
      </c>
    </row>
    <row r="43" spans="2:13" ht="27.75" customHeight="1">
      <c r="B43" s="1171"/>
      <c r="C43" s="1172"/>
      <c r="D43" s="85"/>
      <c r="E43" s="1175" t="s">
        <v>27</v>
      </c>
      <c r="F43" s="1175"/>
      <c r="G43" s="1175"/>
      <c r="H43" s="1176"/>
      <c r="I43" s="86">
        <v>109</v>
      </c>
      <c r="J43" s="87">
        <v>95</v>
      </c>
      <c r="K43" s="87">
        <v>97</v>
      </c>
      <c r="L43" s="87">
        <v>81</v>
      </c>
      <c r="M43" s="88">
        <v>87</v>
      </c>
    </row>
    <row r="44" spans="2:13" ht="27.75" customHeight="1">
      <c r="B44" s="1171"/>
      <c r="C44" s="1172"/>
      <c r="D44" s="85"/>
      <c r="E44" s="1175" t="s">
        <v>28</v>
      </c>
      <c r="F44" s="1175"/>
      <c r="G44" s="1175"/>
      <c r="H44" s="1176"/>
      <c r="I44" s="86">
        <v>134</v>
      </c>
      <c r="J44" s="87">
        <v>173</v>
      </c>
      <c r="K44" s="87">
        <v>156</v>
      </c>
      <c r="L44" s="87">
        <v>198</v>
      </c>
      <c r="M44" s="88">
        <v>204</v>
      </c>
    </row>
    <row r="45" spans="2:13" ht="27.75" customHeight="1">
      <c r="B45" s="1171"/>
      <c r="C45" s="1172"/>
      <c r="D45" s="85"/>
      <c r="E45" s="1175" t="s">
        <v>29</v>
      </c>
      <c r="F45" s="1175"/>
      <c r="G45" s="1175"/>
      <c r="H45" s="1176"/>
      <c r="I45" s="86">
        <v>855</v>
      </c>
      <c r="J45" s="87">
        <v>835</v>
      </c>
      <c r="K45" s="87">
        <v>949</v>
      </c>
      <c r="L45" s="87">
        <v>811</v>
      </c>
      <c r="M45" s="88">
        <v>764</v>
      </c>
    </row>
    <row r="46" spans="2:13" ht="27.75" customHeight="1">
      <c r="B46" s="1171"/>
      <c r="C46" s="1172"/>
      <c r="D46" s="85"/>
      <c r="E46" s="1175" t="s">
        <v>30</v>
      </c>
      <c r="F46" s="1175"/>
      <c r="G46" s="1175"/>
      <c r="H46" s="1176"/>
      <c r="I46" s="86" t="s">
        <v>473</v>
      </c>
      <c r="J46" s="87" t="s">
        <v>473</v>
      </c>
      <c r="K46" s="87" t="s">
        <v>473</v>
      </c>
      <c r="L46" s="87" t="s">
        <v>473</v>
      </c>
      <c r="M46" s="88" t="s">
        <v>473</v>
      </c>
    </row>
    <row r="47" spans="2:13" ht="27.75" customHeight="1">
      <c r="B47" s="1171"/>
      <c r="C47" s="1172"/>
      <c r="D47" s="85"/>
      <c r="E47" s="1175" t="s">
        <v>31</v>
      </c>
      <c r="F47" s="1175"/>
      <c r="G47" s="1175"/>
      <c r="H47" s="1176"/>
      <c r="I47" s="86" t="s">
        <v>473</v>
      </c>
      <c r="J47" s="87" t="s">
        <v>473</v>
      </c>
      <c r="K47" s="87" t="s">
        <v>473</v>
      </c>
      <c r="L47" s="87" t="s">
        <v>473</v>
      </c>
      <c r="M47" s="88" t="s">
        <v>473</v>
      </c>
    </row>
    <row r="48" spans="2:13" ht="27.75" customHeight="1">
      <c r="B48" s="1173"/>
      <c r="C48" s="1174"/>
      <c r="D48" s="85"/>
      <c r="E48" s="1175" t="s">
        <v>32</v>
      </c>
      <c r="F48" s="1175"/>
      <c r="G48" s="1175"/>
      <c r="H48" s="1176"/>
      <c r="I48" s="86" t="s">
        <v>473</v>
      </c>
      <c r="J48" s="87" t="s">
        <v>473</v>
      </c>
      <c r="K48" s="87" t="s">
        <v>473</v>
      </c>
      <c r="L48" s="87" t="s">
        <v>473</v>
      </c>
      <c r="M48" s="88" t="s">
        <v>473</v>
      </c>
    </row>
    <row r="49" spans="2:13" ht="27.75" customHeight="1">
      <c r="B49" s="1169" t="s">
        <v>33</v>
      </c>
      <c r="C49" s="1170"/>
      <c r="D49" s="89"/>
      <c r="E49" s="1175" t="s">
        <v>34</v>
      </c>
      <c r="F49" s="1175"/>
      <c r="G49" s="1175"/>
      <c r="H49" s="1176"/>
      <c r="I49" s="86">
        <v>1025</v>
      </c>
      <c r="J49" s="87">
        <v>1100</v>
      </c>
      <c r="K49" s="87">
        <v>1442</v>
      </c>
      <c r="L49" s="87">
        <v>1687</v>
      </c>
      <c r="M49" s="88">
        <v>1362</v>
      </c>
    </row>
    <row r="50" spans="2:13" ht="27.75" customHeight="1">
      <c r="B50" s="1171"/>
      <c r="C50" s="1172"/>
      <c r="D50" s="85"/>
      <c r="E50" s="1175" t="s">
        <v>35</v>
      </c>
      <c r="F50" s="1175"/>
      <c r="G50" s="1175"/>
      <c r="H50" s="1176"/>
      <c r="I50" s="86" t="s">
        <v>473</v>
      </c>
      <c r="J50" s="87" t="s">
        <v>473</v>
      </c>
      <c r="K50" s="87" t="s">
        <v>473</v>
      </c>
      <c r="L50" s="87" t="s">
        <v>473</v>
      </c>
      <c r="M50" s="88" t="s">
        <v>473</v>
      </c>
    </row>
    <row r="51" spans="2:13" ht="27.75" customHeight="1">
      <c r="B51" s="1173"/>
      <c r="C51" s="1174"/>
      <c r="D51" s="85"/>
      <c r="E51" s="1175" t="s">
        <v>36</v>
      </c>
      <c r="F51" s="1175"/>
      <c r="G51" s="1175"/>
      <c r="H51" s="1176"/>
      <c r="I51" s="86">
        <v>2191</v>
      </c>
      <c r="J51" s="87">
        <v>2167</v>
      </c>
      <c r="K51" s="87">
        <v>2148</v>
      </c>
      <c r="L51" s="87">
        <v>2300</v>
      </c>
      <c r="M51" s="88">
        <v>2263</v>
      </c>
    </row>
    <row r="52" spans="2:13" ht="27.75" customHeight="1" thickBot="1">
      <c r="B52" s="1177" t="s">
        <v>37</v>
      </c>
      <c r="C52" s="1178"/>
      <c r="D52" s="90"/>
      <c r="E52" s="1179" t="s">
        <v>38</v>
      </c>
      <c r="F52" s="1179"/>
      <c r="G52" s="1179"/>
      <c r="H52" s="1180"/>
      <c r="I52" s="91">
        <v>559</v>
      </c>
      <c r="J52" s="92">
        <v>346</v>
      </c>
      <c r="K52" s="92">
        <v>7</v>
      </c>
      <c r="L52" s="92">
        <v>-511</v>
      </c>
      <c r="M52" s="93">
        <v>-100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66664</v>
      </c>
      <c r="E3" s="116"/>
      <c r="F3" s="117">
        <v>121932</v>
      </c>
      <c r="G3" s="118"/>
      <c r="H3" s="119"/>
    </row>
    <row r="4" spans="1:8">
      <c r="A4" s="120"/>
      <c r="B4" s="121"/>
      <c r="C4" s="122"/>
      <c r="D4" s="123">
        <v>33187</v>
      </c>
      <c r="E4" s="124"/>
      <c r="F4" s="125">
        <v>68430</v>
      </c>
      <c r="G4" s="126"/>
      <c r="H4" s="127"/>
    </row>
    <row r="5" spans="1:8">
      <c r="A5" s="108" t="s">
        <v>506</v>
      </c>
      <c r="B5" s="113"/>
      <c r="C5" s="114"/>
      <c r="D5" s="115">
        <v>31116</v>
      </c>
      <c r="E5" s="116"/>
      <c r="F5" s="117">
        <v>92021</v>
      </c>
      <c r="G5" s="118"/>
      <c r="H5" s="119"/>
    </row>
    <row r="6" spans="1:8">
      <c r="A6" s="120"/>
      <c r="B6" s="121"/>
      <c r="C6" s="122"/>
      <c r="D6" s="123">
        <v>29261</v>
      </c>
      <c r="E6" s="124"/>
      <c r="F6" s="125">
        <v>52579</v>
      </c>
      <c r="G6" s="126"/>
      <c r="H6" s="127"/>
    </row>
    <row r="7" spans="1:8">
      <c r="A7" s="108" t="s">
        <v>507</v>
      </c>
      <c r="B7" s="113"/>
      <c r="C7" s="114"/>
      <c r="D7" s="115">
        <v>30838</v>
      </c>
      <c r="E7" s="116"/>
      <c r="F7" s="117">
        <v>94828</v>
      </c>
      <c r="G7" s="118"/>
      <c r="H7" s="119"/>
    </row>
    <row r="8" spans="1:8">
      <c r="A8" s="120"/>
      <c r="B8" s="121"/>
      <c r="C8" s="122"/>
      <c r="D8" s="123">
        <v>14058</v>
      </c>
      <c r="E8" s="124"/>
      <c r="F8" s="125">
        <v>55133</v>
      </c>
      <c r="G8" s="126"/>
      <c r="H8" s="127"/>
    </row>
    <row r="9" spans="1:8">
      <c r="A9" s="108" t="s">
        <v>508</v>
      </c>
      <c r="B9" s="113"/>
      <c r="C9" s="114"/>
      <c r="D9" s="115">
        <v>57323</v>
      </c>
      <c r="E9" s="116"/>
      <c r="F9" s="117">
        <v>119674</v>
      </c>
      <c r="G9" s="118"/>
      <c r="H9" s="119"/>
    </row>
    <row r="10" spans="1:8">
      <c r="A10" s="120"/>
      <c r="B10" s="121"/>
      <c r="C10" s="122"/>
      <c r="D10" s="123">
        <v>29822</v>
      </c>
      <c r="E10" s="124"/>
      <c r="F10" s="125">
        <v>57803</v>
      </c>
      <c r="G10" s="126"/>
      <c r="H10" s="127"/>
    </row>
    <row r="11" spans="1:8">
      <c r="A11" s="108" t="s">
        <v>509</v>
      </c>
      <c r="B11" s="113"/>
      <c r="C11" s="114"/>
      <c r="D11" s="115">
        <v>138716</v>
      </c>
      <c r="E11" s="116"/>
      <c r="F11" s="117">
        <v>119685</v>
      </c>
      <c r="G11" s="118"/>
      <c r="H11" s="119"/>
    </row>
    <row r="12" spans="1:8">
      <c r="A12" s="120"/>
      <c r="B12" s="121"/>
      <c r="C12" s="128"/>
      <c r="D12" s="123">
        <v>68947</v>
      </c>
      <c r="E12" s="124"/>
      <c r="F12" s="125">
        <v>68464</v>
      </c>
      <c r="G12" s="126"/>
      <c r="H12" s="127"/>
    </row>
    <row r="13" spans="1:8">
      <c r="A13" s="108"/>
      <c r="B13" s="113"/>
      <c r="C13" s="129"/>
      <c r="D13" s="130">
        <v>64931</v>
      </c>
      <c r="E13" s="131"/>
      <c r="F13" s="132">
        <v>109628</v>
      </c>
      <c r="G13" s="133"/>
      <c r="H13" s="119"/>
    </row>
    <row r="14" spans="1:8">
      <c r="A14" s="120"/>
      <c r="B14" s="121"/>
      <c r="C14" s="122"/>
      <c r="D14" s="123">
        <v>35055</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13.13</v>
      </c>
      <c r="C19" s="134">
        <f>ROUND(VALUE(SUBSTITUTE(実質収支比率等に係る経年分析!G$48,"▲","-")),2)</f>
        <v>24.57</v>
      </c>
      <c r="D19" s="134">
        <f>ROUND(VALUE(SUBSTITUTE(実質収支比率等に係る経年分析!H$48,"▲","-")),2)</f>
        <v>14.47</v>
      </c>
      <c r="E19" s="134">
        <f>ROUND(VALUE(SUBSTITUTE(実質収支比率等に係る経年分析!I$48,"▲","-")),2)</f>
        <v>11.64</v>
      </c>
      <c r="F19" s="134">
        <f>ROUND(VALUE(SUBSTITUTE(実質収支比率等に係る経年分析!J$48,"▲","-")),2)</f>
        <v>7.8</v>
      </c>
    </row>
    <row r="20" spans="1:11">
      <c r="A20" s="134" t="s">
        <v>43</v>
      </c>
      <c r="B20" s="134">
        <f>ROUND(VALUE(SUBSTITUTE(実質収支比率等に係る経年分析!F$47,"▲","-")),2)</f>
        <v>35.24</v>
      </c>
      <c r="C20" s="134">
        <f>ROUND(VALUE(SUBSTITUTE(実質収支比率等に係る経年分析!G$47,"▲","-")),2)</f>
        <v>39.520000000000003</v>
      </c>
      <c r="D20" s="134">
        <f>ROUND(VALUE(SUBSTITUTE(実質収支比率等に係る経年分析!H$47,"▲","-")),2)</f>
        <v>57.81</v>
      </c>
      <c r="E20" s="134">
        <f>ROUND(VALUE(SUBSTITUTE(実質収支比率等に係る経年分析!I$47,"▲","-")),2)</f>
        <v>72.33</v>
      </c>
      <c r="F20" s="134">
        <f>ROUND(VALUE(SUBSTITUTE(実質収支比率等に係る経年分析!J$47,"▲","-")),2)</f>
        <v>55.01</v>
      </c>
    </row>
    <row r="21" spans="1:11">
      <c r="A21" s="134" t="s">
        <v>44</v>
      </c>
      <c r="B21" s="134">
        <f>IF(ISNUMBER(VALUE(SUBSTITUTE(実質収支比率等に係る経年分析!F$49,"▲","-"))),ROUND(VALUE(SUBSTITUTE(実質収支比率等に係る経年分析!F$49,"▲","-")),2),NA())</f>
        <v>4.8899999999999997</v>
      </c>
      <c r="C21" s="134">
        <f>IF(ISNUMBER(VALUE(SUBSTITUTE(実質収支比率等に係る経年分析!G$49,"▲","-"))),ROUND(VALUE(SUBSTITUTE(実質収支比率等に係る経年分析!G$49,"▲","-")),2),NA())</f>
        <v>14.66</v>
      </c>
      <c r="D21" s="134">
        <f>IF(ISNUMBER(VALUE(SUBSTITUTE(実質収支比率等に係る経年分析!H$49,"▲","-"))),ROUND(VALUE(SUBSTITUTE(実質収支比率等に係る経年分析!H$49,"▲","-")),2),NA())</f>
        <v>6.89</v>
      </c>
      <c r="E21" s="134">
        <f>IF(ISNUMBER(VALUE(SUBSTITUTE(実質収支比率等に係る経年分析!I$49,"▲","-"))),ROUND(VALUE(SUBSTITUTE(実質収支比率等に係る経年分析!I$49,"▲","-")),2),NA())</f>
        <v>10.25</v>
      </c>
      <c r="F21" s="134">
        <f>IF(ISNUMBER(VALUE(SUBSTITUTE(実質収支比率等に係る経年分析!J$49,"▲","-"))),ROUND(VALUE(SUBSTITUTE(実質収支比率等に係る経年分析!J$49,"▲","-")),2),NA())</f>
        <v>-21.02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1.1200000000000001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4.3099999999999996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4.1500000000000004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252</v>
      </c>
      <c r="E42" s="136"/>
      <c r="F42" s="136"/>
      <c r="G42" s="136">
        <f>'実質公債費比率（分子）の構造'!L$52</f>
        <v>243</v>
      </c>
      <c r="H42" s="136"/>
      <c r="I42" s="136"/>
      <c r="J42" s="136">
        <f>'実質公債費比率（分子）の構造'!M$52</f>
        <v>247</v>
      </c>
      <c r="K42" s="136"/>
      <c r="L42" s="136"/>
      <c r="M42" s="136">
        <f>'実質公債費比率（分子）の構造'!N$52</f>
        <v>254</v>
      </c>
      <c r="N42" s="136"/>
      <c r="O42" s="136"/>
      <c r="P42" s="136">
        <f>'実質公債費比率（分子）の構造'!O$52</f>
        <v>268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56</v>
      </c>
      <c r="C45" s="136"/>
      <c r="D45" s="136"/>
      <c r="E45" s="136">
        <f>'実質公債費比率（分子）の構造'!L$49</f>
        <v>15</v>
      </c>
      <c r="F45" s="136"/>
      <c r="G45" s="136"/>
      <c r="H45" s="136">
        <f>'実質公債費比率（分子）の構造'!M$49</f>
        <v>21</v>
      </c>
      <c r="I45" s="136"/>
      <c r="J45" s="136"/>
      <c r="K45" s="136">
        <f>'実質公債費比率（分子）の構造'!N$49</f>
        <v>22</v>
      </c>
      <c r="L45" s="136"/>
      <c r="M45" s="136"/>
      <c r="N45" s="136">
        <f>'実質公債費比率（分子）の構造'!O$49</f>
        <v>22</v>
      </c>
      <c r="O45" s="136"/>
      <c r="P45" s="136"/>
    </row>
    <row r="46" spans="1:16">
      <c r="A46" s="136" t="s">
        <v>55</v>
      </c>
      <c r="B46" s="136">
        <f>'実質公債費比率（分子）の構造'!K$48</f>
        <v>15</v>
      </c>
      <c r="C46" s="136"/>
      <c r="D46" s="136"/>
      <c r="E46" s="136">
        <f>'実質公債費比率（分子）の構造'!L$48</f>
        <v>15</v>
      </c>
      <c r="F46" s="136"/>
      <c r="G46" s="136"/>
      <c r="H46" s="136">
        <f>'実質公債費比率（分子）の構造'!M$48</f>
        <v>15</v>
      </c>
      <c r="I46" s="136"/>
      <c r="J46" s="136"/>
      <c r="K46" s="136">
        <f>'実質公債費比率（分子）の構造'!N$48</f>
        <v>6</v>
      </c>
      <c r="L46" s="136"/>
      <c r="M46" s="136"/>
      <c r="N46" s="136">
        <f>'実質公債費比率（分子）の構造'!O$48</f>
        <v>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395</v>
      </c>
      <c r="C49" s="136"/>
      <c r="D49" s="136"/>
      <c r="E49" s="136">
        <f>'実質公債費比率（分子）の構造'!L$45</f>
        <v>373</v>
      </c>
      <c r="F49" s="136"/>
      <c r="G49" s="136"/>
      <c r="H49" s="136">
        <f>'実質公債費比率（分子）の構造'!M$45</f>
        <v>320</v>
      </c>
      <c r="I49" s="136"/>
      <c r="J49" s="136"/>
      <c r="K49" s="136">
        <f>'実質公債費比率（分子）の構造'!N$45</f>
        <v>245</v>
      </c>
      <c r="L49" s="136"/>
      <c r="M49" s="136"/>
      <c r="N49" s="136">
        <f>'実質公債費比率（分子）の構造'!O$45</f>
        <v>247</v>
      </c>
      <c r="O49" s="136"/>
      <c r="P49" s="136"/>
    </row>
    <row r="50" spans="1:16">
      <c r="A50" s="136" t="s">
        <v>59</v>
      </c>
      <c r="B50" s="136" t="e">
        <f>NA()</f>
        <v>#N/A</v>
      </c>
      <c r="C50" s="136">
        <f>IF(ISNUMBER('実質公債費比率（分子）の構造'!K$53),'実質公債費比率（分子）の構造'!K$53,NA())</f>
        <v>214</v>
      </c>
      <c r="D50" s="136" t="e">
        <f>NA()</f>
        <v>#N/A</v>
      </c>
      <c r="E50" s="136" t="e">
        <f>NA()</f>
        <v>#N/A</v>
      </c>
      <c r="F50" s="136">
        <f>IF(ISNUMBER('実質公債費比率（分子）の構造'!L$53),'実質公債費比率（分子）の構造'!L$53,NA())</f>
        <v>160</v>
      </c>
      <c r="G50" s="136" t="e">
        <f>NA()</f>
        <v>#N/A</v>
      </c>
      <c r="H50" s="136" t="e">
        <f>NA()</f>
        <v>#N/A</v>
      </c>
      <c r="I50" s="136">
        <f>IF(ISNUMBER('実質公債費比率（分子）の構造'!M$53),'実質公債費比率（分子）の構造'!M$53,NA())</f>
        <v>109</v>
      </c>
      <c r="J50" s="136" t="e">
        <f>NA()</f>
        <v>#N/A</v>
      </c>
      <c r="K50" s="136" t="e">
        <f>NA()</f>
        <v>#N/A</v>
      </c>
      <c r="L50" s="136">
        <f>IF(ISNUMBER('実質公債費比率（分子）の構造'!N$53),'実質公債費比率（分子）の構造'!N$53,NA())</f>
        <v>19</v>
      </c>
      <c r="M50" s="136" t="e">
        <f>NA()</f>
        <v>#N/A</v>
      </c>
      <c r="N50" s="136" t="e">
        <f>NA()</f>
        <v>#N/A</v>
      </c>
      <c r="O50" s="136">
        <f>IF(ISNUMBER('実質公債費比率（分子）の構造'!O$53),'実質公債費比率（分子）の構造'!O$53,NA())</f>
        <v>10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2191</v>
      </c>
      <c r="E56" s="135"/>
      <c r="F56" s="135"/>
      <c r="G56" s="135">
        <f>'将来負担比率（分子）の構造'!J$51</f>
        <v>2167</v>
      </c>
      <c r="H56" s="135"/>
      <c r="I56" s="135"/>
      <c r="J56" s="135">
        <f>'将来負担比率（分子）の構造'!K$51</f>
        <v>2148</v>
      </c>
      <c r="K56" s="135"/>
      <c r="L56" s="135"/>
      <c r="M56" s="135">
        <f>'将来負担比率（分子）の構造'!L$51</f>
        <v>2300</v>
      </c>
      <c r="N56" s="135"/>
      <c r="O56" s="135"/>
      <c r="P56" s="135">
        <f>'将来負担比率（分子）の構造'!M$51</f>
        <v>2263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1025</v>
      </c>
      <c r="E58" s="135"/>
      <c r="F58" s="135"/>
      <c r="G58" s="135">
        <f>'将来負担比率（分子）の構造'!J$49</f>
        <v>1100</v>
      </c>
      <c r="H58" s="135"/>
      <c r="I58" s="135"/>
      <c r="J58" s="135">
        <f>'将来負担比率（分子）の構造'!K$49</f>
        <v>1442</v>
      </c>
      <c r="K58" s="135"/>
      <c r="L58" s="135"/>
      <c r="M58" s="135">
        <f>'将来負担比率（分子）の構造'!L$49</f>
        <v>1687</v>
      </c>
      <c r="N58" s="135"/>
      <c r="O58" s="135"/>
      <c r="P58" s="135">
        <f>'将来負担比率（分子）の構造'!M$49</f>
        <v>1362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855</v>
      </c>
      <c r="C62" s="135"/>
      <c r="D62" s="135"/>
      <c r="E62" s="135">
        <f>'将来負担比率（分子）の構造'!J$45</f>
        <v>835</v>
      </c>
      <c r="F62" s="135"/>
      <c r="G62" s="135"/>
      <c r="H62" s="135">
        <f>'将来負担比率（分子）の構造'!K$45</f>
        <v>949</v>
      </c>
      <c r="I62" s="135"/>
      <c r="J62" s="135"/>
      <c r="K62" s="135">
        <f>'将来負担比率（分子）の構造'!L$45</f>
        <v>811</v>
      </c>
      <c r="L62" s="135"/>
      <c r="M62" s="135"/>
      <c r="N62" s="135">
        <f>'将来負担比率（分子）の構造'!M$45</f>
        <v>764</v>
      </c>
      <c r="O62" s="135"/>
      <c r="P62" s="135"/>
    </row>
    <row r="63" spans="1:16">
      <c r="A63" s="135" t="s">
        <v>28</v>
      </c>
      <c r="B63" s="135">
        <f>'将来負担比率（分子）の構造'!I$44</f>
        <v>134</v>
      </c>
      <c r="C63" s="135"/>
      <c r="D63" s="135"/>
      <c r="E63" s="135">
        <f>'将来負担比率（分子）の構造'!J$44</f>
        <v>173</v>
      </c>
      <c r="F63" s="135"/>
      <c r="G63" s="135"/>
      <c r="H63" s="135">
        <f>'将来負担比率（分子）の構造'!K$44</f>
        <v>156</v>
      </c>
      <c r="I63" s="135"/>
      <c r="J63" s="135"/>
      <c r="K63" s="135">
        <f>'将来負担比率（分子）の構造'!L$44</f>
        <v>198</v>
      </c>
      <c r="L63" s="135"/>
      <c r="M63" s="135"/>
      <c r="N63" s="135">
        <f>'将来負担比率（分子）の構造'!M$44</f>
        <v>204</v>
      </c>
      <c r="O63" s="135"/>
      <c r="P63" s="135"/>
    </row>
    <row r="64" spans="1:16">
      <c r="A64" s="135" t="s">
        <v>27</v>
      </c>
      <c r="B64" s="135">
        <f>'将来負担比率（分子）の構造'!I$43</f>
        <v>109</v>
      </c>
      <c r="C64" s="135"/>
      <c r="D64" s="135"/>
      <c r="E64" s="135">
        <f>'将来負担比率（分子）の構造'!J$43</f>
        <v>95</v>
      </c>
      <c r="F64" s="135"/>
      <c r="G64" s="135"/>
      <c r="H64" s="135">
        <f>'将来負担比率（分子）の構造'!K$43</f>
        <v>97</v>
      </c>
      <c r="I64" s="135"/>
      <c r="J64" s="135"/>
      <c r="K64" s="135">
        <f>'将来負担比率（分子）の構造'!L$43</f>
        <v>81</v>
      </c>
      <c r="L64" s="135"/>
      <c r="M64" s="135"/>
      <c r="N64" s="135">
        <f>'将来負担比率（分子）の構造'!M$43</f>
        <v>87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2677</v>
      </c>
      <c r="C66" s="135"/>
      <c r="D66" s="135"/>
      <c r="E66" s="135">
        <f>'将来負担比率（分子）の構造'!J$41</f>
        <v>2510</v>
      </c>
      <c r="F66" s="135"/>
      <c r="G66" s="135"/>
      <c r="H66" s="135">
        <f>'将来負担比率（分子）の構造'!K$41</f>
        <v>2395</v>
      </c>
      <c r="I66" s="135"/>
      <c r="J66" s="135"/>
      <c r="K66" s="135">
        <f>'将来負担比率（分子）の構造'!L$41</f>
        <v>2386</v>
      </c>
      <c r="L66" s="135"/>
      <c r="M66" s="135"/>
      <c r="N66" s="135">
        <f>'将来負担比率（分子）の構造'!M$41</f>
        <v>2470</v>
      </c>
      <c r="O66" s="135"/>
      <c r="P66" s="135"/>
    </row>
    <row r="67" spans="1:16">
      <c r="A67" s="135" t="s">
        <v>63</v>
      </c>
      <c r="B67" s="135" t="e">
        <f>NA()</f>
        <v>#N/A</v>
      </c>
      <c r="C67" s="135">
        <f>IF(ISNUMBER('将来負担比率（分子）の構造'!I$52), IF('将来負担比率（分子）の構造'!I$52 &lt; 0, 0, '将来負担比率（分子）の構造'!I$52), NA())</f>
        <v>559</v>
      </c>
      <c r="D67" s="135" t="e">
        <f>NA()</f>
        <v>#N/A</v>
      </c>
      <c r="E67" s="135" t="e">
        <f>NA()</f>
        <v>#N/A</v>
      </c>
      <c r="F67" s="135">
        <f>IF(ISNUMBER('将来負担比率（分子）の構造'!J$52), IF('将来負担比率（分子）の構造'!J$52 &lt; 0, 0, '将来負担比率（分子）の構造'!J$52), NA())</f>
        <v>346</v>
      </c>
      <c r="G67" s="135" t="e">
        <f>NA()</f>
        <v>#N/A</v>
      </c>
      <c r="H67" s="135" t="e">
        <f>NA()</f>
        <v>#N/A</v>
      </c>
      <c r="I67" s="135">
        <f>IF(ISNUMBER('将来負担比率（分子）の構造'!K$52), IF('将来負担比率（分子）の構造'!K$52 &lt; 0, 0, '将来負担比率（分子）の構造'!K$52), NA())</f>
        <v>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UKPC12</cp:lastModifiedBy>
  <cp:lastPrinted>2016-04-07T00:12:41Z</cp:lastPrinted>
  <dcterms:created xsi:type="dcterms:W3CDTF">2016-02-15T01:04:40Z</dcterms:created>
  <dcterms:modified xsi:type="dcterms:W3CDTF">2016-04-07T00:19:49Z</dcterms:modified>
  <cp:category/>
</cp:coreProperties>
</file>